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7200" yWindow="11805" windowWidth="14805" windowHeight="8010"/>
  </bookViews>
  <sheets>
    <sheet name="  уточн" sheetId="3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G31" i="3" l="1"/>
  <c r="H63" i="3" l="1"/>
  <c r="H62" i="3"/>
  <c r="H61" i="3"/>
  <c r="H60" i="3"/>
  <c r="H56" i="3"/>
  <c r="H51" i="3"/>
  <c r="H50" i="3"/>
  <c r="H45" i="3"/>
  <c r="H44" i="3"/>
  <c r="H43" i="3"/>
  <c r="H42" i="3"/>
  <c r="H38" i="3"/>
  <c r="H37" i="3"/>
  <c r="H36" i="3"/>
  <c r="H32" i="3"/>
  <c r="H27" i="3"/>
  <c r="H21" i="3"/>
  <c r="H20" i="3"/>
  <c r="H19" i="3"/>
  <c r="H15" i="3"/>
  <c r="H14" i="3"/>
  <c r="H13" i="3"/>
  <c r="H9" i="3"/>
  <c r="G9" i="3"/>
  <c r="F8" i="3"/>
  <c r="F9" i="3"/>
  <c r="G51" i="3"/>
  <c r="G50" i="3"/>
  <c r="G49" i="3"/>
  <c r="F50" i="3"/>
  <c r="F51" i="3"/>
  <c r="G54" i="3"/>
  <c r="F54" i="3"/>
  <c r="H54" i="3" s="1"/>
  <c r="G55" i="3"/>
  <c r="F55" i="3"/>
  <c r="F49" i="3" s="1"/>
  <c r="G61" i="3"/>
  <c r="F61" i="3"/>
  <c r="G25" i="3"/>
  <c r="G26" i="3"/>
  <c r="G8" i="3" s="1"/>
  <c r="H8" i="3" s="1"/>
  <c r="F26" i="3"/>
  <c r="G27" i="3"/>
  <c r="F27" i="3"/>
  <c r="G30" i="3"/>
  <c r="G12" i="3" s="1"/>
  <c r="F30" i="3"/>
  <c r="G43" i="3"/>
  <c r="F43" i="3"/>
  <c r="G37" i="3"/>
  <c r="F37" i="3"/>
  <c r="F31" i="3"/>
  <c r="H31" i="3" s="1"/>
  <c r="G19" i="3"/>
  <c r="G13" i="3" s="1"/>
  <c r="G15" i="3"/>
  <c r="G14" i="3"/>
  <c r="F13" i="3"/>
  <c r="F14" i="3"/>
  <c r="F15" i="3"/>
  <c r="F19" i="3"/>
  <c r="H30" i="3" l="1"/>
  <c r="H49" i="3"/>
  <c r="H55" i="3"/>
  <c r="F12" i="3"/>
  <c r="H12" i="3" s="1"/>
  <c r="G7" i="3"/>
  <c r="H26" i="3"/>
  <c r="F25" i="3"/>
  <c r="H25" i="3" s="1"/>
  <c r="H7" i="3" l="1"/>
  <c r="F7" i="3"/>
  <c r="K8" i="3"/>
</calcChain>
</file>

<file path=xl/sharedStrings.xml><?xml version="1.0" encoding="utf-8"?>
<sst xmlns="http://schemas.openxmlformats.org/spreadsheetml/2006/main" count="327" uniqueCount="53">
  <si>
    <t/>
  </si>
  <si>
    <t>Наименование государственной программы Республики Алтай: Развитие физической культуры и спорта</t>
  </si>
  <si>
    <t>Администратор государственной программы Республики Алтай: Комитет по физической культуре и спорту Республики Алтай</t>
  </si>
  <si>
    <t>№ п/п</t>
  </si>
  <si>
    <t>Статус</t>
  </si>
  <si>
    <t>Наименование государственной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</si>
  <si>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</si>
  <si>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</si>
  <si>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</si>
  <si>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Отношение фактических расходов к оценке расходов, %</t>
  </si>
  <si>
    <t>Оценка расходов (согласно государственной программе)</t>
  </si>
  <si>
    <t>Фактические расходы на отчетную дату</t>
  </si>
  <si>
    <t>1</t>
  </si>
  <si>
    <t>Государственная программа</t>
  </si>
  <si>
    <t>Развитие физической культуры и спорта</t>
  </si>
  <si>
    <t>Комитет по физической культуре и спорту Республики Алтай , Министерство образования и науки Республики Алтай, Министерство регионального развития Республики Алтай,</t>
  </si>
  <si>
    <t>всего</t>
  </si>
  <si>
    <t>республиканский бюджет Республики Алтай</t>
  </si>
  <si>
    <t>в том числе 
федеральный бюджет (справочно)</t>
  </si>
  <si>
    <t>Территориальный фонд обязательного медицинского страхования Республики Алтай (справочно)</t>
  </si>
  <si>
    <t>бюджеты муниципальных образований в Республике Алтай (справочно)</t>
  </si>
  <si>
    <t>иные источники (справочно)</t>
  </si>
  <si>
    <t>1.1</t>
  </si>
  <si>
    <t>Подпрограмма ГП (обеспечивающая)</t>
  </si>
  <si>
    <t>Создание условий для реализации государственной программы Республики Алтай «Развитие физической культуры и спорта»</t>
  </si>
  <si>
    <t>Комитет по физической культуре и спорту Республики Алтай ,</t>
  </si>
  <si>
    <t>1.1.1</t>
  </si>
  <si>
    <t>Основное мероприятие</t>
  </si>
  <si>
    <t>Повышение эффективности государственного управления в Комитете по физической культуре и спорту Республики Алтай</t>
  </si>
  <si>
    <t>1.2</t>
  </si>
  <si>
    <t>Подпрограмма ГП</t>
  </si>
  <si>
    <t>Развитие физической культуры и массового спорта</t>
  </si>
  <si>
    <t>1.2.1</t>
  </si>
  <si>
    <t>Создание условий для развития физической культуры и массового спорта</t>
  </si>
  <si>
    <t>Комитет по физической культуре и спорту Республики Алтай , Министерство регионального развития Республики Алтай,</t>
  </si>
  <si>
    <t>1.2.2</t>
  </si>
  <si>
    <t>Развитие системы дополнительного образования детей физкультурно-спортивной направленности</t>
  </si>
  <si>
    <t>Министерство образования и науки Республики Алтай,</t>
  </si>
  <si>
    <t>1.2.3</t>
  </si>
  <si>
    <t>Реализация регионального проекта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резерва» (закупка спортивного оборудования, строительство и реконструкция иных физкультурно-оздоровительных комплексов и центров массового спорта)</t>
  </si>
  <si>
    <t>1.3</t>
  </si>
  <si>
    <t>Развитие спорта высших достижений и системы подготовки спортивного резерва</t>
  </si>
  <si>
    <t>1.3.1</t>
  </si>
  <si>
    <t>Формирование и обеспечение сборных команд Республики Алтай для подготовки спортивного резерва в сборные команды Российской Федерации</t>
  </si>
  <si>
    <t>1.3.2</t>
  </si>
  <si>
    <t>Реализация регионального проекта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резерва» (государственная финансовая поддержка спортивных организаций, осуществляющих подготовку спортивного резерва для сборных команд,  закупка спортивного оборудования для спортивных школ олимпийского резерва и училищ олимпийского резерва)</t>
  </si>
  <si>
    <t>так должно быть</t>
  </si>
  <si>
    <t xml:space="preserve">Председатель </t>
  </si>
  <si>
    <t>О.К. Гурин</t>
  </si>
  <si>
    <t>Приложение № 2</t>
  </si>
  <si>
    <t>ОТЧЕТ 
о расходах на реализацию государственной программы 
Республики Алтай за счет всех источников финансирования 
по состоянию на 31.12.2020</t>
  </si>
  <si>
    <t xml:space="preserve">
федеральный бюджет (справочно)</t>
  </si>
  <si>
    <t>исп. Полторанина Г.В., т.6-11-90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</si>
</sst>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5">
    <xf numFmtId="0" fontId="0" fillId="0" borderId="0" xfId="0" applyFont="1" applyFill="1" applyAlignment="1">
      <alignment vertical="top" wrapText="1"/>
    </xf>
    <xf numFmtId="164" fontId="0" fillId="0" borderId="1" xfId="0" applyNumberFormat="1" applyFont="1" applyFill="1" applyBorder="1" applyAlignment="1">
      <alignment horizontal="right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4" fontId="0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topLeftCell="A58" workbookViewId="0">
      <selection activeCell="G32" sqref="G32"/>
    </sheetView>
  </sheetViews>
  <sheetFormatPr defaultRowHeight="12.75" x14ac:dyDescent="0.2"/>
  <cols>
    <col min="1" max="1" width="8.5" customWidth="1"/>
    <col min="2" max="2" width="24.5" customWidth="1"/>
    <col min="3" max="3" width="35.5" customWidth="1"/>
    <col min="4" max="4" width="29.6640625" customWidth="1"/>
    <col min="5" max="5" width="30.83203125" customWidth="1"/>
    <col min="6" max="8" width="12.83203125" customWidth="1"/>
    <col min="9" max="10" width="0" hidden="1" customWidth="1"/>
    <col min="11" max="11" width="20.1640625" hidden="1" customWidth="1"/>
    <col min="13" max="13" width="9.33203125" customWidth="1"/>
  </cols>
  <sheetData>
    <row r="1" spans="1:11" x14ac:dyDescent="0.2">
      <c r="A1" t="s">
        <v>0</v>
      </c>
      <c r="F1" s="20" t="s">
        <v>49</v>
      </c>
      <c r="G1" s="21"/>
    </row>
    <row r="2" spans="1:11" ht="64.5" customHeight="1" x14ac:dyDescent="0.2">
      <c r="A2" s="3" t="s">
        <v>0</v>
      </c>
      <c r="B2" s="22" t="s">
        <v>50</v>
      </c>
      <c r="C2" s="22"/>
      <c r="D2" s="22"/>
      <c r="E2" s="22"/>
      <c r="F2" s="22"/>
      <c r="G2" s="22"/>
      <c r="H2" s="22"/>
    </row>
    <row r="3" spans="1:11" ht="15.2" customHeight="1" x14ac:dyDescent="0.2">
      <c r="A3" s="3" t="s">
        <v>0</v>
      </c>
      <c r="B3" s="23" t="s">
        <v>1</v>
      </c>
      <c r="C3" s="23"/>
      <c r="D3" s="23"/>
      <c r="E3" s="23"/>
      <c r="F3" s="23"/>
      <c r="G3" s="23"/>
      <c r="H3" s="23"/>
    </row>
    <row r="4" spans="1:11" ht="15.2" customHeight="1" x14ac:dyDescent="0.2">
      <c r="A4" s="3" t="s">
        <v>0</v>
      </c>
      <c r="B4" s="23" t="s">
        <v>2</v>
      </c>
      <c r="C4" s="23"/>
      <c r="D4" s="23"/>
      <c r="E4" s="23"/>
      <c r="F4" s="23"/>
      <c r="G4" s="23"/>
      <c r="H4" s="23"/>
    </row>
    <row r="5" spans="1:11" ht="80.45" customHeight="1" x14ac:dyDescent="0.2">
      <c r="A5" s="24" t="s">
        <v>3</v>
      </c>
      <c r="B5" s="24" t="s">
        <v>4</v>
      </c>
      <c r="C5" s="24" t="s">
        <v>5</v>
      </c>
      <c r="D5" s="24" t="s">
        <v>6</v>
      </c>
      <c r="E5" s="24" t="s">
        <v>7</v>
      </c>
      <c r="F5" s="24" t="s">
        <v>8</v>
      </c>
      <c r="G5" s="24"/>
      <c r="H5" s="24" t="s">
        <v>9</v>
      </c>
      <c r="K5" s="8" t="s">
        <v>46</v>
      </c>
    </row>
    <row r="6" spans="1:11" ht="80.45" customHeight="1" x14ac:dyDescent="0.2">
      <c r="A6" s="24" t="s">
        <v>0</v>
      </c>
      <c r="B6" s="24" t="s">
        <v>0</v>
      </c>
      <c r="C6" s="24" t="s">
        <v>0</v>
      </c>
      <c r="D6" s="24" t="s">
        <v>0</v>
      </c>
      <c r="E6" s="24" t="s">
        <v>0</v>
      </c>
      <c r="F6" s="4" t="s">
        <v>10</v>
      </c>
      <c r="G6" s="4" t="s">
        <v>11</v>
      </c>
      <c r="H6" s="24" t="s">
        <v>0</v>
      </c>
    </row>
    <row r="7" spans="1:11" ht="93.4" customHeight="1" x14ac:dyDescent="0.2">
      <c r="A7" s="17" t="s">
        <v>12</v>
      </c>
      <c r="B7" s="18" t="s">
        <v>13</v>
      </c>
      <c r="C7" s="18" t="s">
        <v>14</v>
      </c>
      <c r="D7" s="19" t="s">
        <v>15</v>
      </c>
      <c r="E7" s="5" t="s">
        <v>16</v>
      </c>
      <c r="F7" s="1">
        <f>F13+F25+F49</f>
        <v>265386.5</v>
      </c>
      <c r="G7" s="13">
        <f>G13+G25+G49</f>
        <v>267813.89999999997</v>
      </c>
      <c r="H7" s="16">
        <f>G7/F7*100</f>
        <v>100.91466596831413</v>
      </c>
    </row>
    <row r="8" spans="1:11" ht="27.4" customHeight="1" x14ac:dyDescent="0.2">
      <c r="A8" s="17" t="s">
        <v>0</v>
      </c>
      <c r="B8" s="18" t="s">
        <v>0</v>
      </c>
      <c r="C8" s="18" t="s">
        <v>0</v>
      </c>
      <c r="D8" s="18" t="s">
        <v>0</v>
      </c>
      <c r="E8" s="5" t="s">
        <v>17</v>
      </c>
      <c r="F8" s="1">
        <f>F14+F26+F50</f>
        <v>190795.1</v>
      </c>
      <c r="G8" s="1">
        <f>G14+G26+G50</f>
        <v>190724.8</v>
      </c>
      <c r="H8" s="15">
        <f t="shared" ref="H8:H9" si="0">G8/F8*100</f>
        <v>99.9631541900185</v>
      </c>
      <c r="K8" s="6">
        <f>F14+F26+F50</f>
        <v>190795.1</v>
      </c>
    </row>
    <row r="9" spans="1:11" ht="40.5" customHeight="1" x14ac:dyDescent="0.2">
      <c r="A9" s="17" t="s">
        <v>0</v>
      </c>
      <c r="B9" s="18" t="s">
        <v>0</v>
      </c>
      <c r="C9" s="18" t="s">
        <v>0</v>
      </c>
      <c r="D9" s="18" t="s">
        <v>0</v>
      </c>
      <c r="E9" s="12" t="s">
        <v>51</v>
      </c>
      <c r="F9" s="9">
        <f>F21+F27+F51</f>
        <v>67698.5</v>
      </c>
      <c r="G9" s="9">
        <f>G21+G27+G51</f>
        <v>67698.5</v>
      </c>
      <c r="H9" s="15">
        <f t="shared" si="0"/>
        <v>100</v>
      </c>
      <c r="I9">
        <v>-0.1</v>
      </c>
    </row>
    <row r="10" spans="1:11" ht="53.45" customHeight="1" x14ac:dyDescent="0.2">
      <c r="A10" s="17" t="s">
        <v>0</v>
      </c>
      <c r="B10" s="18" t="s">
        <v>0</v>
      </c>
      <c r="C10" s="18" t="s">
        <v>0</v>
      </c>
      <c r="D10" s="18" t="s">
        <v>0</v>
      </c>
      <c r="E10" s="5" t="s">
        <v>19</v>
      </c>
      <c r="F10" s="9">
        <v>0</v>
      </c>
      <c r="G10" s="9">
        <v>0</v>
      </c>
      <c r="H10" s="2">
        <v>0</v>
      </c>
    </row>
    <row r="11" spans="1:11" ht="40.5" customHeight="1" x14ac:dyDescent="0.2">
      <c r="A11" s="17" t="s">
        <v>0</v>
      </c>
      <c r="B11" s="18" t="s">
        <v>0</v>
      </c>
      <c r="C11" s="18" t="s">
        <v>0</v>
      </c>
      <c r="D11" s="18" t="s">
        <v>0</v>
      </c>
      <c r="E11" s="5" t="s">
        <v>20</v>
      </c>
      <c r="F11" s="9">
        <v>0</v>
      </c>
      <c r="G11" s="9">
        <v>0</v>
      </c>
      <c r="H11" s="2">
        <v>0</v>
      </c>
    </row>
    <row r="12" spans="1:11" ht="16.350000000000001" customHeight="1" x14ac:dyDescent="0.2">
      <c r="A12" s="17" t="s">
        <v>0</v>
      </c>
      <c r="B12" s="18" t="s">
        <v>0</v>
      </c>
      <c r="C12" s="18" t="s">
        <v>0</v>
      </c>
      <c r="D12" s="18" t="s">
        <v>0</v>
      </c>
      <c r="E12" s="5" t="s">
        <v>21</v>
      </c>
      <c r="F12" s="9">
        <f>F18+F30+F54</f>
        <v>6892.9</v>
      </c>
      <c r="G12" s="9">
        <f>G18+G30+G54</f>
        <v>9390.6</v>
      </c>
      <c r="H12" s="2">
        <f>G12/F12*100</f>
        <v>136.23583687562567</v>
      </c>
    </row>
    <row r="13" spans="1:11" ht="40.5" customHeight="1" x14ac:dyDescent="0.2">
      <c r="A13" s="17" t="s">
        <v>22</v>
      </c>
      <c r="B13" s="18" t="s">
        <v>23</v>
      </c>
      <c r="C13" s="18" t="s">
        <v>24</v>
      </c>
      <c r="D13" s="19" t="s">
        <v>25</v>
      </c>
      <c r="E13" s="5" t="s">
        <v>16</v>
      </c>
      <c r="F13" s="13">
        <f t="shared" ref="F13:G15" si="1">F19</f>
        <v>11336.300000000001</v>
      </c>
      <c r="G13" s="13">
        <f t="shared" si="1"/>
        <v>11268.2</v>
      </c>
      <c r="H13" s="2">
        <f t="shared" ref="H13:H15" si="2">G13/F13*100</f>
        <v>99.399274895689075</v>
      </c>
    </row>
    <row r="14" spans="1:11" ht="27.4" customHeight="1" x14ac:dyDescent="0.2">
      <c r="A14" s="17" t="s">
        <v>0</v>
      </c>
      <c r="B14" s="18" t="s">
        <v>0</v>
      </c>
      <c r="C14" s="18" t="s">
        <v>0</v>
      </c>
      <c r="D14" s="18" t="s">
        <v>0</v>
      </c>
      <c r="E14" s="5" t="s">
        <v>17</v>
      </c>
      <c r="F14" s="13">
        <f t="shared" si="1"/>
        <v>10862.1</v>
      </c>
      <c r="G14" s="13">
        <f t="shared" si="1"/>
        <v>10794</v>
      </c>
      <c r="H14" s="2">
        <f t="shared" si="2"/>
        <v>99.373049410335014</v>
      </c>
      <c r="I14">
        <v>-0.2</v>
      </c>
    </row>
    <row r="15" spans="1:11" ht="40.5" customHeight="1" x14ac:dyDescent="0.2">
      <c r="A15" s="17" t="s">
        <v>0</v>
      </c>
      <c r="B15" s="18" t="s">
        <v>0</v>
      </c>
      <c r="C15" s="18" t="s">
        <v>0</v>
      </c>
      <c r="D15" s="18" t="s">
        <v>0</v>
      </c>
      <c r="E15" s="12" t="s">
        <v>51</v>
      </c>
      <c r="F15" s="13">
        <f t="shared" si="1"/>
        <v>474.2</v>
      </c>
      <c r="G15" s="13">
        <f t="shared" si="1"/>
        <v>474.2</v>
      </c>
      <c r="H15" s="2">
        <f t="shared" si="2"/>
        <v>100</v>
      </c>
    </row>
    <row r="16" spans="1:11" ht="53.45" customHeight="1" x14ac:dyDescent="0.2">
      <c r="A16" s="17" t="s">
        <v>0</v>
      </c>
      <c r="B16" s="18" t="s">
        <v>0</v>
      </c>
      <c r="C16" s="18" t="s">
        <v>0</v>
      </c>
      <c r="D16" s="18" t="s">
        <v>0</v>
      </c>
      <c r="E16" s="5" t="s">
        <v>19</v>
      </c>
      <c r="F16" s="9">
        <v>0</v>
      </c>
      <c r="G16" s="9">
        <v>0</v>
      </c>
      <c r="H16" s="2">
        <v>0</v>
      </c>
    </row>
    <row r="17" spans="1:8" ht="40.5" customHeight="1" x14ac:dyDescent="0.2">
      <c r="A17" s="17" t="s">
        <v>0</v>
      </c>
      <c r="B17" s="18" t="s">
        <v>0</v>
      </c>
      <c r="C17" s="18" t="s">
        <v>0</v>
      </c>
      <c r="D17" s="18" t="s">
        <v>0</v>
      </c>
      <c r="E17" s="5" t="s">
        <v>20</v>
      </c>
      <c r="F17" s="9">
        <v>0</v>
      </c>
      <c r="G17" s="9">
        <v>0</v>
      </c>
      <c r="H17" s="2">
        <v>0</v>
      </c>
    </row>
    <row r="18" spans="1:8" ht="16.350000000000001" customHeight="1" x14ac:dyDescent="0.2">
      <c r="A18" s="17" t="s">
        <v>0</v>
      </c>
      <c r="B18" s="18" t="s">
        <v>0</v>
      </c>
      <c r="C18" s="18" t="s">
        <v>0</v>
      </c>
      <c r="D18" s="18" t="s">
        <v>0</v>
      </c>
      <c r="E18" s="5" t="s">
        <v>21</v>
      </c>
      <c r="F18" s="9">
        <v>0</v>
      </c>
      <c r="G18" s="9">
        <v>0</v>
      </c>
      <c r="H18" s="2">
        <v>0</v>
      </c>
    </row>
    <row r="19" spans="1:8" ht="40.5" customHeight="1" x14ac:dyDescent="0.2">
      <c r="A19" s="17" t="s">
        <v>26</v>
      </c>
      <c r="B19" s="18" t="s">
        <v>27</v>
      </c>
      <c r="C19" s="18" t="s">
        <v>28</v>
      </c>
      <c r="D19" s="19" t="s">
        <v>25</v>
      </c>
      <c r="E19" s="5" t="s">
        <v>16</v>
      </c>
      <c r="F19" s="13">
        <f>F20+F21</f>
        <v>11336.300000000001</v>
      </c>
      <c r="G19" s="13">
        <f>G20+G21</f>
        <v>11268.2</v>
      </c>
      <c r="H19" s="2">
        <f t="shared" ref="H19:H21" si="3">G19/F19*100</f>
        <v>99.399274895689075</v>
      </c>
    </row>
    <row r="20" spans="1:8" ht="27.4" customHeight="1" x14ac:dyDescent="0.2">
      <c r="A20" s="17" t="s">
        <v>0</v>
      </c>
      <c r="B20" s="18" t="s">
        <v>0</v>
      </c>
      <c r="C20" s="18" t="s">
        <v>0</v>
      </c>
      <c r="D20" s="18" t="s">
        <v>0</v>
      </c>
      <c r="E20" s="5" t="s">
        <v>17</v>
      </c>
      <c r="F20" s="13">
        <v>10862.1</v>
      </c>
      <c r="G20" s="13">
        <v>10794</v>
      </c>
      <c r="H20" s="2">
        <f t="shared" si="3"/>
        <v>99.373049410335014</v>
      </c>
    </row>
    <row r="21" spans="1:8" ht="40.5" customHeight="1" x14ac:dyDescent="0.2">
      <c r="A21" s="17" t="s">
        <v>0</v>
      </c>
      <c r="B21" s="18" t="s">
        <v>0</v>
      </c>
      <c r="C21" s="18" t="s">
        <v>0</v>
      </c>
      <c r="D21" s="18" t="s">
        <v>0</v>
      </c>
      <c r="E21" s="12" t="s">
        <v>51</v>
      </c>
      <c r="F21" s="13">
        <v>474.2</v>
      </c>
      <c r="G21" s="13">
        <v>474.2</v>
      </c>
      <c r="H21" s="2">
        <f t="shared" si="3"/>
        <v>100</v>
      </c>
    </row>
    <row r="22" spans="1:8" ht="53.45" customHeight="1" x14ac:dyDescent="0.2">
      <c r="A22" s="17" t="s">
        <v>0</v>
      </c>
      <c r="B22" s="18" t="s">
        <v>0</v>
      </c>
      <c r="C22" s="18" t="s">
        <v>0</v>
      </c>
      <c r="D22" s="18" t="s">
        <v>0</v>
      </c>
      <c r="E22" s="5" t="s">
        <v>19</v>
      </c>
      <c r="F22" s="9">
        <v>0</v>
      </c>
      <c r="G22" s="9">
        <v>0</v>
      </c>
      <c r="H22" s="2">
        <v>0</v>
      </c>
    </row>
    <row r="23" spans="1:8" ht="40.5" customHeight="1" x14ac:dyDescent="0.2">
      <c r="A23" s="17" t="s">
        <v>0</v>
      </c>
      <c r="B23" s="18" t="s">
        <v>0</v>
      </c>
      <c r="C23" s="18" t="s">
        <v>0</v>
      </c>
      <c r="D23" s="18" t="s">
        <v>0</v>
      </c>
      <c r="E23" s="5" t="s">
        <v>20</v>
      </c>
      <c r="F23" s="9">
        <v>0</v>
      </c>
      <c r="G23" s="9">
        <v>0</v>
      </c>
      <c r="H23" s="2">
        <v>0</v>
      </c>
    </row>
    <row r="24" spans="1:8" ht="16.350000000000001" customHeight="1" x14ac:dyDescent="0.2">
      <c r="A24" s="17" t="s">
        <v>0</v>
      </c>
      <c r="B24" s="18" t="s">
        <v>0</v>
      </c>
      <c r="C24" s="18" t="s">
        <v>0</v>
      </c>
      <c r="D24" s="18" t="s">
        <v>0</v>
      </c>
      <c r="E24" s="5" t="s">
        <v>21</v>
      </c>
      <c r="F24" s="9">
        <v>0</v>
      </c>
      <c r="G24" s="9">
        <v>0</v>
      </c>
      <c r="H24" s="2">
        <v>0</v>
      </c>
    </row>
    <row r="25" spans="1:8" ht="93.4" customHeight="1" x14ac:dyDescent="0.2">
      <c r="A25" s="17" t="s">
        <v>29</v>
      </c>
      <c r="B25" s="18" t="s">
        <v>30</v>
      </c>
      <c r="C25" s="18" t="s">
        <v>31</v>
      </c>
      <c r="D25" s="19" t="s">
        <v>15</v>
      </c>
      <c r="E25" s="5" t="s">
        <v>16</v>
      </c>
      <c r="F25" s="13">
        <f t="shared" ref="F25:G27" si="4">F31+F37+F43</f>
        <v>114546.4</v>
      </c>
      <c r="G25" s="13">
        <f t="shared" si="4"/>
        <v>117036.4</v>
      </c>
      <c r="H25" s="2">
        <f t="shared" ref="H25:H27" si="5">G25/F25*100</f>
        <v>102.17379158140282</v>
      </c>
    </row>
    <row r="26" spans="1:8" ht="27.4" customHeight="1" x14ac:dyDescent="0.2">
      <c r="A26" s="17" t="s">
        <v>0</v>
      </c>
      <c r="B26" s="18" t="s">
        <v>0</v>
      </c>
      <c r="C26" s="18" t="s">
        <v>0</v>
      </c>
      <c r="D26" s="18" t="s">
        <v>0</v>
      </c>
      <c r="E26" s="5" t="s">
        <v>17</v>
      </c>
      <c r="F26" s="13">
        <f t="shared" si="4"/>
        <v>52231</v>
      </c>
      <c r="G26" s="13">
        <f t="shared" si="4"/>
        <v>52228.800000000003</v>
      </c>
      <c r="H26" s="2">
        <f t="shared" si="5"/>
        <v>99.995787942026766</v>
      </c>
    </row>
    <row r="27" spans="1:8" ht="40.5" customHeight="1" x14ac:dyDescent="0.2">
      <c r="A27" s="17" t="s">
        <v>0</v>
      </c>
      <c r="B27" s="18" t="s">
        <v>0</v>
      </c>
      <c r="C27" s="18" t="s">
        <v>0</v>
      </c>
      <c r="D27" s="18" t="s">
        <v>0</v>
      </c>
      <c r="E27" s="5" t="s">
        <v>18</v>
      </c>
      <c r="F27" s="13">
        <f t="shared" si="4"/>
        <v>56622.5</v>
      </c>
      <c r="G27" s="13">
        <f t="shared" si="4"/>
        <v>56622.5</v>
      </c>
      <c r="H27" s="2">
        <f t="shared" si="5"/>
        <v>100</v>
      </c>
    </row>
    <row r="28" spans="1:8" ht="53.45" customHeight="1" x14ac:dyDescent="0.2">
      <c r="A28" s="17" t="s">
        <v>0</v>
      </c>
      <c r="B28" s="18" t="s">
        <v>0</v>
      </c>
      <c r="C28" s="18" t="s">
        <v>0</v>
      </c>
      <c r="D28" s="18" t="s">
        <v>0</v>
      </c>
      <c r="E28" s="5" t="s">
        <v>19</v>
      </c>
      <c r="F28" s="9">
        <v>0</v>
      </c>
      <c r="G28" s="9">
        <v>0</v>
      </c>
      <c r="H28" s="2">
        <v>0</v>
      </c>
    </row>
    <row r="29" spans="1:8" ht="40.5" customHeight="1" x14ac:dyDescent="0.2">
      <c r="A29" s="17" t="s">
        <v>0</v>
      </c>
      <c r="B29" s="18" t="s">
        <v>0</v>
      </c>
      <c r="C29" s="18" t="s">
        <v>0</v>
      </c>
      <c r="D29" s="18" t="s">
        <v>0</v>
      </c>
      <c r="E29" s="5" t="s">
        <v>20</v>
      </c>
      <c r="F29" s="9">
        <v>0</v>
      </c>
      <c r="G29" s="9">
        <v>0</v>
      </c>
      <c r="H29" s="2">
        <v>0</v>
      </c>
    </row>
    <row r="30" spans="1:8" ht="16.350000000000001" customHeight="1" x14ac:dyDescent="0.2">
      <c r="A30" s="17" t="s">
        <v>0</v>
      </c>
      <c r="B30" s="18" t="s">
        <v>0</v>
      </c>
      <c r="C30" s="18" t="s">
        <v>0</v>
      </c>
      <c r="D30" s="18" t="s">
        <v>0</v>
      </c>
      <c r="E30" s="5" t="s">
        <v>21</v>
      </c>
      <c r="F30" s="9">
        <f>F36+F42+F48</f>
        <v>5692.9</v>
      </c>
      <c r="G30" s="9">
        <f>G36+G42+G48</f>
        <v>8185.1</v>
      </c>
      <c r="H30" s="2">
        <f>G30/F30*100</f>
        <v>143.77733668253441</v>
      </c>
    </row>
    <row r="31" spans="1:8" ht="67.349999999999994" customHeight="1" x14ac:dyDescent="0.2">
      <c r="A31" s="17" t="s">
        <v>32</v>
      </c>
      <c r="B31" s="18" t="s">
        <v>27</v>
      </c>
      <c r="C31" s="18" t="s">
        <v>33</v>
      </c>
      <c r="D31" s="19" t="s">
        <v>34</v>
      </c>
      <c r="E31" s="5" t="s">
        <v>16</v>
      </c>
      <c r="F31" s="13">
        <f>F32+F33+F36</f>
        <v>27089.599999999999</v>
      </c>
      <c r="G31" s="13">
        <f>G32+G33+G36</f>
        <v>29815.3</v>
      </c>
      <c r="H31" s="2">
        <f t="shared" ref="H31:H32" si="6">G31/F31*100</f>
        <v>110.06179493237258</v>
      </c>
    </row>
    <row r="32" spans="1:8" ht="27.4" customHeight="1" x14ac:dyDescent="0.2">
      <c r="A32" s="17" t="s">
        <v>0</v>
      </c>
      <c r="B32" s="18" t="s">
        <v>0</v>
      </c>
      <c r="C32" s="18" t="s">
        <v>0</v>
      </c>
      <c r="D32" s="18" t="s">
        <v>0</v>
      </c>
      <c r="E32" s="5" t="s">
        <v>17</v>
      </c>
      <c r="F32" s="13">
        <v>22089.599999999999</v>
      </c>
      <c r="G32" s="13">
        <v>22088</v>
      </c>
      <c r="H32" s="2">
        <f t="shared" si="6"/>
        <v>99.992756772417806</v>
      </c>
    </row>
    <row r="33" spans="1:8" ht="40.5" customHeight="1" x14ac:dyDescent="0.2">
      <c r="A33" s="17" t="s">
        <v>0</v>
      </c>
      <c r="B33" s="18" t="s">
        <v>0</v>
      </c>
      <c r="C33" s="18" t="s">
        <v>0</v>
      </c>
      <c r="D33" s="18" t="s">
        <v>0</v>
      </c>
      <c r="E33" s="12" t="s">
        <v>51</v>
      </c>
      <c r="F33" s="9">
        <v>0</v>
      </c>
      <c r="G33" s="9">
        <v>0</v>
      </c>
      <c r="H33" s="2">
        <v>0</v>
      </c>
    </row>
    <row r="34" spans="1:8" ht="53.45" customHeight="1" x14ac:dyDescent="0.2">
      <c r="A34" s="17" t="s">
        <v>0</v>
      </c>
      <c r="B34" s="18" t="s">
        <v>0</v>
      </c>
      <c r="C34" s="18" t="s">
        <v>0</v>
      </c>
      <c r="D34" s="18" t="s">
        <v>0</v>
      </c>
      <c r="E34" s="5" t="s">
        <v>19</v>
      </c>
      <c r="F34" s="9">
        <v>0</v>
      </c>
      <c r="G34" s="9">
        <v>0</v>
      </c>
      <c r="H34" s="2">
        <v>0</v>
      </c>
    </row>
    <row r="35" spans="1:8" ht="40.5" customHeight="1" x14ac:dyDescent="0.2">
      <c r="A35" s="17" t="s">
        <v>0</v>
      </c>
      <c r="B35" s="18" t="s">
        <v>0</v>
      </c>
      <c r="C35" s="18" t="s">
        <v>0</v>
      </c>
      <c r="D35" s="18" t="s">
        <v>0</v>
      </c>
      <c r="E35" s="5" t="s">
        <v>20</v>
      </c>
      <c r="F35" s="9">
        <v>0</v>
      </c>
      <c r="G35" s="9">
        <v>0</v>
      </c>
      <c r="H35" s="2">
        <v>0</v>
      </c>
    </row>
    <row r="36" spans="1:8" ht="16.350000000000001" customHeight="1" x14ac:dyDescent="0.2">
      <c r="A36" s="17" t="s">
        <v>0</v>
      </c>
      <c r="B36" s="18" t="s">
        <v>0</v>
      </c>
      <c r="C36" s="18" t="s">
        <v>0</v>
      </c>
      <c r="D36" s="18" t="s">
        <v>0</v>
      </c>
      <c r="E36" s="5" t="s">
        <v>21</v>
      </c>
      <c r="F36" s="13">
        <v>5000</v>
      </c>
      <c r="G36" s="13">
        <v>7727.3</v>
      </c>
      <c r="H36" s="2">
        <f>G36/F36*100</f>
        <v>154.54599999999999</v>
      </c>
    </row>
    <row r="37" spans="1:8" ht="27.4" customHeight="1" x14ac:dyDescent="0.2">
      <c r="A37" s="17" t="s">
        <v>35</v>
      </c>
      <c r="B37" s="18" t="s">
        <v>27</v>
      </c>
      <c r="C37" s="18" t="s">
        <v>36</v>
      </c>
      <c r="D37" s="19" t="s">
        <v>37</v>
      </c>
      <c r="E37" s="5" t="s">
        <v>16</v>
      </c>
      <c r="F37" s="13">
        <f>F38+F39+F42</f>
        <v>30262.400000000001</v>
      </c>
      <c r="G37" s="13">
        <f>G38+G39+G42</f>
        <v>30026.7</v>
      </c>
      <c r="H37" s="2">
        <f t="shared" ref="H37:H38" si="7">G37/F37*100</f>
        <v>99.22114571217088</v>
      </c>
    </row>
    <row r="38" spans="1:8" ht="27.4" customHeight="1" x14ac:dyDescent="0.2">
      <c r="A38" s="17" t="s">
        <v>0</v>
      </c>
      <c r="B38" s="18" t="s">
        <v>0</v>
      </c>
      <c r="C38" s="18" t="s">
        <v>0</v>
      </c>
      <c r="D38" s="18" t="s">
        <v>0</v>
      </c>
      <c r="E38" s="5" t="s">
        <v>17</v>
      </c>
      <c r="F38" s="13">
        <v>29569.5</v>
      </c>
      <c r="G38" s="13">
        <v>29568.9</v>
      </c>
      <c r="H38" s="2">
        <f t="shared" si="7"/>
        <v>99.997970882158981</v>
      </c>
    </row>
    <row r="39" spans="1:8" ht="40.5" customHeight="1" x14ac:dyDescent="0.2">
      <c r="A39" s="17" t="s">
        <v>0</v>
      </c>
      <c r="B39" s="18" t="s">
        <v>0</v>
      </c>
      <c r="C39" s="18" t="s">
        <v>0</v>
      </c>
      <c r="D39" s="18" t="s">
        <v>0</v>
      </c>
      <c r="E39" s="12" t="s">
        <v>51</v>
      </c>
      <c r="F39" s="9">
        <v>0</v>
      </c>
      <c r="G39" s="9">
        <v>0</v>
      </c>
      <c r="H39" s="2">
        <v>0</v>
      </c>
    </row>
    <row r="40" spans="1:8" ht="53.45" customHeight="1" x14ac:dyDescent="0.2">
      <c r="A40" s="17" t="s">
        <v>0</v>
      </c>
      <c r="B40" s="18" t="s">
        <v>0</v>
      </c>
      <c r="C40" s="18" t="s">
        <v>0</v>
      </c>
      <c r="D40" s="18" t="s">
        <v>0</v>
      </c>
      <c r="E40" s="5" t="s">
        <v>19</v>
      </c>
      <c r="F40" s="9">
        <v>0</v>
      </c>
      <c r="G40" s="9">
        <v>0</v>
      </c>
      <c r="H40" s="2">
        <v>0</v>
      </c>
    </row>
    <row r="41" spans="1:8" ht="40.5" customHeight="1" x14ac:dyDescent="0.2">
      <c r="A41" s="17" t="s">
        <v>0</v>
      </c>
      <c r="B41" s="18" t="s">
        <v>0</v>
      </c>
      <c r="C41" s="18" t="s">
        <v>0</v>
      </c>
      <c r="D41" s="18" t="s">
        <v>0</v>
      </c>
      <c r="E41" s="5" t="s">
        <v>20</v>
      </c>
      <c r="F41" s="9">
        <v>0</v>
      </c>
      <c r="G41" s="9">
        <v>0</v>
      </c>
      <c r="H41" s="2">
        <v>0</v>
      </c>
    </row>
    <row r="42" spans="1:8" ht="16.350000000000001" customHeight="1" x14ac:dyDescent="0.2">
      <c r="A42" s="17" t="s">
        <v>0</v>
      </c>
      <c r="B42" s="18" t="s">
        <v>0</v>
      </c>
      <c r="C42" s="18" t="s">
        <v>0</v>
      </c>
      <c r="D42" s="18" t="s">
        <v>0</v>
      </c>
      <c r="E42" s="5" t="s">
        <v>21</v>
      </c>
      <c r="F42" s="13">
        <v>692.9</v>
      </c>
      <c r="G42" s="13">
        <v>457.8</v>
      </c>
      <c r="H42" s="2">
        <f t="shared" ref="H42:H45" si="8">G42/F42*100</f>
        <v>66.070139991340753</v>
      </c>
    </row>
    <row r="43" spans="1:8" ht="107.25" customHeight="1" x14ac:dyDescent="0.2">
      <c r="A43" s="17" t="s">
        <v>38</v>
      </c>
      <c r="B43" s="18" t="s">
        <v>27</v>
      </c>
      <c r="C43" s="18" t="s">
        <v>39</v>
      </c>
      <c r="D43" s="19" t="s">
        <v>25</v>
      </c>
      <c r="E43" s="5" t="s">
        <v>16</v>
      </c>
      <c r="F43" s="13">
        <f>F44+F45+F48</f>
        <v>57194.400000000001</v>
      </c>
      <c r="G43" s="13">
        <f>G44+G45+G48</f>
        <v>57194.400000000001</v>
      </c>
      <c r="H43" s="2">
        <f t="shared" si="8"/>
        <v>100</v>
      </c>
    </row>
    <row r="44" spans="1:8" ht="27.4" customHeight="1" x14ac:dyDescent="0.2">
      <c r="A44" s="17" t="s">
        <v>0</v>
      </c>
      <c r="B44" s="18" t="s">
        <v>0</v>
      </c>
      <c r="C44" s="18" t="s">
        <v>0</v>
      </c>
      <c r="D44" s="18" t="s">
        <v>0</v>
      </c>
      <c r="E44" s="5" t="s">
        <v>17</v>
      </c>
      <c r="F44" s="13">
        <v>571.9</v>
      </c>
      <c r="G44" s="13">
        <v>571.9</v>
      </c>
      <c r="H44" s="2">
        <f t="shared" si="8"/>
        <v>100</v>
      </c>
    </row>
    <row r="45" spans="1:8" ht="40.5" customHeight="1" x14ac:dyDescent="0.2">
      <c r="A45" s="17" t="s">
        <v>0</v>
      </c>
      <c r="B45" s="18" t="s">
        <v>0</v>
      </c>
      <c r="C45" s="18" t="s">
        <v>0</v>
      </c>
      <c r="D45" s="18" t="s">
        <v>0</v>
      </c>
      <c r="E45" s="12" t="s">
        <v>51</v>
      </c>
      <c r="F45" s="13">
        <v>56622.5</v>
      </c>
      <c r="G45" s="13">
        <v>56622.5</v>
      </c>
      <c r="H45" s="2">
        <f t="shared" si="8"/>
        <v>100</v>
      </c>
    </row>
    <row r="46" spans="1:8" ht="53.45" customHeight="1" x14ac:dyDescent="0.2">
      <c r="A46" s="17" t="s">
        <v>0</v>
      </c>
      <c r="B46" s="18" t="s">
        <v>0</v>
      </c>
      <c r="C46" s="18" t="s">
        <v>0</v>
      </c>
      <c r="D46" s="18" t="s">
        <v>0</v>
      </c>
      <c r="E46" s="5" t="s">
        <v>19</v>
      </c>
      <c r="F46" s="9">
        <v>0</v>
      </c>
      <c r="G46" s="9">
        <v>0</v>
      </c>
      <c r="H46" s="2">
        <v>0</v>
      </c>
    </row>
    <row r="47" spans="1:8" ht="40.5" customHeight="1" x14ac:dyDescent="0.2">
      <c r="A47" s="17" t="s">
        <v>0</v>
      </c>
      <c r="B47" s="18" t="s">
        <v>0</v>
      </c>
      <c r="C47" s="18" t="s">
        <v>0</v>
      </c>
      <c r="D47" s="18" t="s">
        <v>0</v>
      </c>
      <c r="E47" s="5" t="s">
        <v>20</v>
      </c>
      <c r="F47" s="9">
        <v>0</v>
      </c>
      <c r="G47" s="9">
        <v>0</v>
      </c>
      <c r="H47" s="2">
        <v>0</v>
      </c>
    </row>
    <row r="48" spans="1:8" ht="16.350000000000001" customHeight="1" x14ac:dyDescent="0.2">
      <c r="A48" s="17" t="s">
        <v>0</v>
      </c>
      <c r="B48" s="18" t="s">
        <v>0</v>
      </c>
      <c r="C48" s="18" t="s">
        <v>0</v>
      </c>
      <c r="D48" s="18" t="s">
        <v>0</v>
      </c>
      <c r="E48" s="5" t="s">
        <v>21</v>
      </c>
      <c r="F48" s="9">
        <v>0</v>
      </c>
      <c r="G48" s="9">
        <v>0</v>
      </c>
      <c r="H48" s="2">
        <v>0</v>
      </c>
    </row>
    <row r="49" spans="1:9" ht="40.5" customHeight="1" x14ac:dyDescent="0.2">
      <c r="A49" s="17" t="s">
        <v>40</v>
      </c>
      <c r="B49" s="18" t="s">
        <v>30</v>
      </c>
      <c r="C49" s="18" t="s">
        <v>41</v>
      </c>
      <c r="D49" s="19" t="s">
        <v>25</v>
      </c>
      <c r="E49" s="5" t="s">
        <v>16</v>
      </c>
      <c r="F49" s="13">
        <f t="shared" ref="F49:G51" si="9">F55+F61</f>
        <v>139503.79999999999</v>
      </c>
      <c r="G49" s="13">
        <f t="shared" si="9"/>
        <v>139509.29999999999</v>
      </c>
      <c r="H49" s="2">
        <f t="shared" ref="H49:H51" si="10">G49/F49*100</f>
        <v>100.00394254493426</v>
      </c>
    </row>
    <row r="50" spans="1:9" ht="27.4" customHeight="1" x14ac:dyDescent="0.2">
      <c r="A50" s="17" t="s">
        <v>0</v>
      </c>
      <c r="B50" s="18" t="s">
        <v>0</v>
      </c>
      <c r="C50" s="18" t="s">
        <v>0</v>
      </c>
      <c r="D50" s="18" t="s">
        <v>0</v>
      </c>
      <c r="E50" s="5" t="s">
        <v>17</v>
      </c>
      <c r="F50" s="13">
        <f t="shared" si="9"/>
        <v>127702</v>
      </c>
      <c r="G50" s="13">
        <f t="shared" si="9"/>
        <v>127702</v>
      </c>
      <c r="H50" s="2">
        <f t="shared" si="10"/>
        <v>100</v>
      </c>
    </row>
    <row r="51" spans="1:9" ht="40.5" customHeight="1" x14ac:dyDescent="0.2">
      <c r="A51" s="17" t="s">
        <v>0</v>
      </c>
      <c r="B51" s="18" t="s">
        <v>0</v>
      </c>
      <c r="C51" s="18" t="s">
        <v>0</v>
      </c>
      <c r="D51" s="18" t="s">
        <v>0</v>
      </c>
      <c r="E51" s="12" t="s">
        <v>51</v>
      </c>
      <c r="F51" s="13">
        <f t="shared" si="9"/>
        <v>10601.8</v>
      </c>
      <c r="G51" s="13">
        <f t="shared" si="9"/>
        <v>10601.8</v>
      </c>
      <c r="H51" s="2">
        <f t="shared" si="10"/>
        <v>100</v>
      </c>
    </row>
    <row r="52" spans="1:9" ht="53.45" customHeight="1" x14ac:dyDescent="0.2">
      <c r="A52" s="17" t="s">
        <v>0</v>
      </c>
      <c r="B52" s="18" t="s">
        <v>0</v>
      </c>
      <c r="C52" s="18" t="s">
        <v>0</v>
      </c>
      <c r="D52" s="18" t="s">
        <v>0</v>
      </c>
      <c r="E52" s="5" t="s">
        <v>19</v>
      </c>
      <c r="F52" s="9">
        <v>0</v>
      </c>
      <c r="G52" s="9">
        <v>0</v>
      </c>
      <c r="H52" s="2">
        <v>0</v>
      </c>
    </row>
    <row r="53" spans="1:9" ht="40.5" customHeight="1" x14ac:dyDescent="0.2">
      <c r="A53" s="17" t="s">
        <v>0</v>
      </c>
      <c r="B53" s="18" t="s">
        <v>0</v>
      </c>
      <c r="C53" s="18" t="s">
        <v>0</v>
      </c>
      <c r="D53" s="18" t="s">
        <v>0</v>
      </c>
      <c r="E53" s="5" t="s">
        <v>20</v>
      </c>
      <c r="F53" s="9">
        <v>0</v>
      </c>
      <c r="G53" s="9">
        <v>0</v>
      </c>
      <c r="H53" s="2">
        <v>0</v>
      </c>
    </row>
    <row r="54" spans="1:9" ht="16.350000000000001" customHeight="1" x14ac:dyDescent="0.2">
      <c r="A54" s="17" t="s">
        <v>0</v>
      </c>
      <c r="B54" s="18" t="s">
        <v>0</v>
      </c>
      <c r="C54" s="18" t="s">
        <v>0</v>
      </c>
      <c r="D54" s="18" t="s">
        <v>0</v>
      </c>
      <c r="E54" s="5" t="s">
        <v>21</v>
      </c>
      <c r="F54" s="13">
        <f>F60+F66</f>
        <v>1200</v>
      </c>
      <c r="G54" s="13">
        <f>G60+G66</f>
        <v>1205.5</v>
      </c>
      <c r="H54" s="2">
        <f t="shared" ref="H54:H56" si="11">G54/F54*100</f>
        <v>100.45833333333334</v>
      </c>
    </row>
    <row r="55" spans="1:9" ht="40.5" customHeight="1" x14ac:dyDescent="0.2">
      <c r="A55" s="17" t="s">
        <v>42</v>
      </c>
      <c r="B55" s="18" t="s">
        <v>27</v>
      </c>
      <c r="C55" s="18" t="s">
        <v>43</v>
      </c>
      <c r="D55" s="19" t="s">
        <v>25</v>
      </c>
      <c r="E55" s="5" t="s">
        <v>16</v>
      </c>
      <c r="F55" s="13">
        <f>F56+F57+F60</f>
        <v>128794.9</v>
      </c>
      <c r="G55" s="13">
        <f>G56+G57+G60</f>
        <v>128800.4</v>
      </c>
      <c r="H55" s="2">
        <f t="shared" si="11"/>
        <v>100.00427035542556</v>
      </c>
    </row>
    <row r="56" spans="1:9" ht="27.4" customHeight="1" x14ac:dyDescent="0.2">
      <c r="A56" s="17" t="s">
        <v>0</v>
      </c>
      <c r="B56" s="18" t="s">
        <v>0</v>
      </c>
      <c r="C56" s="18" t="s">
        <v>0</v>
      </c>
      <c r="D56" s="18" t="s">
        <v>0</v>
      </c>
      <c r="E56" s="5" t="s">
        <v>17</v>
      </c>
      <c r="F56" s="13">
        <v>127594.9</v>
      </c>
      <c r="G56" s="13">
        <v>127594.9</v>
      </c>
      <c r="H56" s="2">
        <f t="shared" si="11"/>
        <v>100</v>
      </c>
      <c r="I56" s="7">
        <v>0.2</v>
      </c>
    </row>
    <row r="57" spans="1:9" ht="40.5" customHeight="1" x14ac:dyDescent="0.2">
      <c r="A57" s="17" t="s">
        <v>0</v>
      </c>
      <c r="B57" s="18" t="s">
        <v>0</v>
      </c>
      <c r="C57" s="18" t="s">
        <v>0</v>
      </c>
      <c r="D57" s="18" t="s">
        <v>0</v>
      </c>
      <c r="E57" s="12" t="s">
        <v>51</v>
      </c>
      <c r="F57" s="9">
        <v>0</v>
      </c>
      <c r="G57" s="9">
        <v>0</v>
      </c>
      <c r="H57" s="2">
        <v>0</v>
      </c>
    </row>
    <row r="58" spans="1:9" ht="53.45" customHeight="1" x14ac:dyDescent="0.2">
      <c r="A58" s="17" t="s">
        <v>0</v>
      </c>
      <c r="B58" s="18" t="s">
        <v>0</v>
      </c>
      <c r="C58" s="18" t="s">
        <v>0</v>
      </c>
      <c r="D58" s="18" t="s">
        <v>0</v>
      </c>
      <c r="E58" s="5" t="s">
        <v>19</v>
      </c>
      <c r="F58" s="9">
        <v>0</v>
      </c>
      <c r="G58" s="9">
        <v>0</v>
      </c>
      <c r="H58" s="2">
        <v>0</v>
      </c>
    </row>
    <row r="59" spans="1:9" ht="40.5" customHeight="1" x14ac:dyDescent="0.2">
      <c r="A59" s="17" t="s">
        <v>0</v>
      </c>
      <c r="B59" s="18" t="s">
        <v>0</v>
      </c>
      <c r="C59" s="18" t="s">
        <v>0</v>
      </c>
      <c r="D59" s="18" t="s">
        <v>0</v>
      </c>
      <c r="E59" s="5" t="s">
        <v>20</v>
      </c>
      <c r="F59" s="9">
        <v>0</v>
      </c>
      <c r="G59" s="9">
        <v>0</v>
      </c>
      <c r="H59" s="2">
        <v>0</v>
      </c>
    </row>
    <row r="60" spans="1:9" ht="16.350000000000001" customHeight="1" x14ac:dyDescent="0.2">
      <c r="A60" s="17" t="s">
        <v>0</v>
      </c>
      <c r="B60" s="18" t="s">
        <v>0</v>
      </c>
      <c r="C60" s="18" t="s">
        <v>0</v>
      </c>
      <c r="D60" s="18" t="s">
        <v>0</v>
      </c>
      <c r="E60" s="5" t="s">
        <v>21</v>
      </c>
      <c r="F60" s="13">
        <v>1200</v>
      </c>
      <c r="G60" s="13">
        <v>1205.5</v>
      </c>
      <c r="H60" s="2">
        <f t="shared" ref="H60:H63" si="12">G60/F60*100</f>
        <v>100.45833333333334</v>
      </c>
    </row>
    <row r="61" spans="1:9" ht="133.35" customHeight="1" x14ac:dyDescent="0.2">
      <c r="A61" s="17" t="s">
        <v>44</v>
      </c>
      <c r="B61" s="18" t="s">
        <v>27</v>
      </c>
      <c r="C61" s="18" t="s">
        <v>45</v>
      </c>
      <c r="D61" s="19" t="s">
        <v>25</v>
      </c>
      <c r="E61" s="5" t="s">
        <v>16</v>
      </c>
      <c r="F61" s="13">
        <f>F62+F63</f>
        <v>10708.9</v>
      </c>
      <c r="G61" s="13">
        <f>G62+G63</f>
        <v>10708.9</v>
      </c>
      <c r="H61" s="2">
        <f t="shared" si="12"/>
        <v>100</v>
      </c>
    </row>
    <row r="62" spans="1:9" ht="27.4" customHeight="1" x14ac:dyDescent="0.2">
      <c r="A62" s="17" t="s">
        <v>0</v>
      </c>
      <c r="B62" s="18" t="s">
        <v>0</v>
      </c>
      <c r="C62" s="18" t="s">
        <v>0</v>
      </c>
      <c r="D62" s="18" t="s">
        <v>0</v>
      </c>
      <c r="E62" s="5" t="s">
        <v>17</v>
      </c>
      <c r="F62" s="13">
        <v>107.1</v>
      </c>
      <c r="G62" s="13">
        <v>107.1</v>
      </c>
      <c r="H62" s="2">
        <f t="shared" si="12"/>
        <v>100</v>
      </c>
    </row>
    <row r="63" spans="1:9" ht="40.5" customHeight="1" x14ac:dyDescent="0.2">
      <c r="A63" s="17" t="s">
        <v>0</v>
      </c>
      <c r="B63" s="18" t="s">
        <v>0</v>
      </c>
      <c r="C63" s="18" t="s">
        <v>0</v>
      </c>
      <c r="D63" s="18" t="s">
        <v>0</v>
      </c>
      <c r="E63" s="12" t="s">
        <v>51</v>
      </c>
      <c r="F63" s="13">
        <v>10601.8</v>
      </c>
      <c r="G63" s="13">
        <v>10601.8</v>
      </c>
      <c r="H63" s="2">
        <f t="shared" si="12"/>
        <v>100</v>
      </c>
    </row>
    <row r="64" spans="1:9" ht="53.45" customHeight="1" x14ac:dyDescent="0.2">
      <c r="A64" s="17" t="s">
        <v>0</v>
      </c>
      <c r="B64" s="18" t="s">
        <v>0</v>
      </c>
      <c r="C64" s="18" t="s">
        <v>0</v>
      </c>
      <c r="D64" s="18" t="s">
        <v>0</v>
      </c>
      <c r="E64" s="5" t="s">
        <v>19</v>
      </c>
      <c r="F64" s="9">
        <v>0</v>
      </c>
      <c r="G64" s="9">
        <v>0</v>
      </c>
      <c r="H64" s="2">
        <v>0</v>
      </c>
    </row>
    <row r="65" spans="1:8" ht="40.5" customHeight="1" x14ac:dyDescent="0.2">
      <c r="A65" s="17" t="s">
        <v>0</v>
      </c>
      <c r="B65" s="18" t="s">
        <v>0</v>
      </c>
      <c r="C65" s="18" t="s">
        <v>0</v>
      </c>
      <c r="D65" s="18" t="s">
        <v>0</v>
      </c>
      <c r="E65" s="5" t="s">
        <v>20</v>
      </c>
      <c r="F65" s="9">
        <v>0</v>
      </c>
      <c r="G65" s="9">
        <v>0</v>
      </c>
      <c r="H65" s="2">
        <v>0</v>
      </c>
    </row>
    <row r="66" spans="1:8" ht="16.350000000000001" customHeight="1" x14ac:dyDescent="0.2">
      <c r="A66" s="17" t="s">
        <v>0</v>
      </c>
      <c r="B66" s="18" t="s">
        <v>0</v>
      </c>
      <c r="C66" s="18" t="s">
        <v>0</v>
      </c>
      <c r="D66" s="18" t="s">
        <v>0</v>
      </c>
      <c r="E66" s="5" t="s">
        <v>21</v>
      </c>
      <c r="F66" s="9">
        <v>0</v>
      </c>
      <c r="G66" s="9">
        <v>0</v>
      </c>
      <c r="H66" s="2">
        <v>0</v>
      </c>
    </row>
    <row r="67" spans="1:8" x14ac:dyDescent="0.2">
      <c r="F67" s="10"/>
      <c r="G67" s="10"/>
    </row>
    <row r="68" spans="1:8" x14ac:dyDescent="0.2">
      <c r="F68" s="10"/>
      <c r="G68" s="10"/>
    </row>
    <row r="69" spans="1:8" ht="18.75" x14ac:dyDescent="0.2">
      <c r="B69" s="11" t="s">
        <v>47</v>
      </c>
      <c r="C69" s="11"/>
      <c r="D69" s="11" t="s">
        <v>48</v>
      </c>
    </row>
    <row r="73" spans="1:8" ht="25.5" x14ac:dyDescent="0.2">
      <c r="B73" s="14" t="s">
        <v>52</v>
      </c>
    </row>
  </sheetData>
  <mergeCells count="51">
    <mergeCell ref="F1:G1"/>
    <mergeCell ref="B2:H2"/>
    <mergeCell ref="B3:H3"/>
    <mergeCell ref="B4:H4"/>
    <mergeCell ref="A5:A6"/>
    <mergeCell ref="B5:B6"/>
    <mergeCell ref="C5:C6"/>
    <mergeCell ref="D5:D6"/>
    <mergeCell ref="E5:E6"/>
    <mergeCell ref="F5:G5"/>
    <mergeCell ref="H5:H6"/>
    <mergeCell ref="A7:A12"/>
    <mergeCell ref="B7:B12"/>
    <mergeCell ref="C7:C12"/>
    <mergeCell ref="D7:D12"/>
    <mergeCell ref="A13:A18"/>
    <mergeCell ref="B13:B18"/>
    <mergeCell ref="C13:C18"/>
    <mergeCell ref="D13:D18"/>
    <mergeCell ref="A19:A24"/>
    <mergeCell ref="B19:B24"/>
    <mergeCell ref="C19:C24"/>
    <mergeCell ref="D19:D24"/>
    <mergeCell ref="A25:A30"/>
    <mergeCell ref="B25:B30"/>
    <mergeCell ref="C25:C30"/>
    <mergeCell ref="D25:D30"/>
    <mergeCell ref="A43:A48"/>
    <mergeCell ref="B43:B48"/>
    <mergeCell ref="C43:C48"/>
    <mergeCell ref="D43:D48"/>
    <mergeCell ref="A31:A36"/>
    <mergeCell ref="B31:B36"/>
    <mergeCell ref="C31:C36"/>
    <mergeCell ref="D31:D36"/>
    <mergeCell ref="A37:A42"/>
    <mergeCell ref="B37:B42"/>
    <mergeCell ref="C37:C42"/>
    <mergeCell ref="D37:D42"/>
    <mergeCell ref="A61:A66"/>
    <mergeCell ref="B61:B66"/>
    <mergeCell ref="C61:C66"/>
    <mergeCell ref="D61:D66"/>
    <mergeCell ref="A49:A54"/>
    <mergeCell ref="B49:B54"/>
    <mergeCell ref="C49:C54"/>
    <mergeCell ref="D49:D54"/>
    <mergeCell ref="A55:A60"/>
    <mergeCell ref="B55:B60"/>
    <mergeCell ref="C55:C60"/>
    <mergeCell ref="D55:D60"/>
  </mergeCells>
  <pageMargins left="1.1811023622047245" right="0.39370078740157483" top="0.78740157480314965" bottom="0.98425196850393704" header="0.31496062992125984" footer="0.31496062992125984"/>
  <pageSetup paperSize="9" scale="55" orientation="portrait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 уточн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2021-04-27T10:13:25Z</dcterms:modified>
</cp:coreProperties>
</file>