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2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F52" i="1" l="1"/>
  <c r="F31" i="1" s="1"/>
  <c r="G10" i="1"/>
  <c r="G51" i="1"/>
  <c r="G30" i="1" s="1"/>
  <c r="G9" i="1" s="1"/>
  <c r="G52" i="1"/>
  <c r="G13" i="1"/>
  <c r="G12" i="1"/>
  <c r="G34" i="1"/>
  <c r="G33" i="1"/>
  <c r="F30" i="1"/>
  <c r="F9" i="1"/>
  <c r="F12" i="1"/>
  <c r="F13" i="1"/>
  <c r="G14" i="1"/>
  <c r="F14" i="1"/>
  <c r="F33" i="1"/>
  <c r="F34" i="1"/>
  <c r="G35" i="1"/>
  <c r="F35" i="1"/>
  <c r="F10" i="1" l="1"/>
  <c r="F28" i="1"/>
  <c r="G31" i="1"/>
  <c r="G28" i="1"/>
  <c r="G7" i="1" s="1"/>
  <c r="G42" i="1"/>
  <c r="F42" i="1"/>
  <c r="F7" i="1" l="1"/>
  <c r="G49" i="1"/>
  <c r="F49" i="1"/>
  <c r="G62" i="1" l="1"/>
  <c r="G59" i="1"/>
  <c r="G58" i="1"/>
  <c r="H58" i="1" s="1"/>
  <c r="F58" i="1"/>
  <c r="F59" i="1"/>
  <c r="F62" i="1"/>
  <c r="F56" i="1" s="1"/>
  <c r="H7" i="1"/>
  <c r="H14" i="1"/>
  <c r="H13" i="1"/>
  <c r="H12" i="1"/>
  <c r="H10" i="1"/>
  <c r="H9" i="1"/>
  <c r="H21" i="1"/>
  <c r="H16" i="1"/>
  <c r="H31" i="1"/>
  <c r="H30" i="1"/>
  <c r="H28" i="1"/>
  <c r="H23" i="1"/>
  <c r="H35" i="1"/>
  <c r="H34" i="1"/>
  <c r="H33" i="1"/>
  <c r="H42" i="1"/>
  <c r="H38" i="1"/>
  <c r="H37" i="1"/>
  <c r="H49" i="1"/>
  <c r="H48" i="1"/>
  <c r="H44" i="1"/>
  <c r="H54" i="1"/>
  <c r="H52" i="1"/>
  <c r="H51" i="1"/>
  <c r="H69" i="1"/>
  <c r="H65" i="1"/>
  <c r="G63" i="1"/>
  <c r="F63" i="1"/>
  <c r="G72" i="1"/>
  <c r="F72" i="1"/>
  <c r="G73" i="1"/>
  <c r="F73" i="1"/>
  <c r="H62" i="1" l="1"/>
  <c r="H63" i="1"/>
  <c r="G56" i="1"/>
  <c r="H56" i="1" s="1"/>
  <c r="H59" i="1"/>
  <c r="G70" i="1" l="1"/>
  <c r="F70" i="1"/>
</calcChain>
</file>

<file path=xl/sharedStrings.xml><?xml version="1.0" encoding="utf-8"?>
<sst xmlns="http://schemas.openxmlformats.org/spreadsheetml/2006/main" count="396" uniqueCount="54">
  <si>
    <t/>
  </si>
  <si>
    <t>Наименование государственной программы Республики Алтай:</t>
  </si>
  <si>
    <t>Развитие физической культуры и спорта</t>
  </si>
  <si>
    <t>Администратор государственной программы Республики Алтай:</t>
  </si>
  <si>
    <t>№ п/п</t>
  </si>
  <si>
    <t>Статус</t>
  </si>
  <si>
    <t>Наименование</t>
  </si>
  <si>
    <t>Источник финансирования</t>
  </si>
  <si>
    <t>Объем расходов, тыс. рублей</t>
  </si>
  <si>
    <t>Исполнение, %</t>
  </si>
  <si>
    <t>план</t>
  </si>
  <si>
    <t>факт</t>
  </si>
  <si>
    <t>1</t>
  </si>
  <si>
    <t>Государственная программа</t>
  </si>
  <si>
    <t>всего</t>
  </si>
  <si>
    <t>в том числе:</t>
  </si>
  <si>
    <t>X</t>
  </si>
  <si>
    <t>республиканский бюджет Республики Алтай (далее - РБ)</t>
  </si>
  <si>
    <t>федеральный бюджет (далее - ФБ) (справочно)</t>
  </si>
  <si>
    <t>Территориальный фонд обязательного медицинского страхования Республики Алтай (далее – бюджет ТФОМС) (справочно)</t>
  </si>
  <si>
    <t>местные бюджеты (далее - МБ) (справочно)</t>
  </si>
  <si>
    <t>иные источники (далее – ИИ) (справочно)</t>
  </si>
  <si>
    <t>2</t>
  </si>
  <si>
    <t>Подпрограмма ГП (обеспечивающая)</t>
  </si>
  <si>
    <t>Создание условий для реализации государственной программы Республики Алтай «Развитие физической культуры и спорта»</t>
  </si>
  <si>
    <t>РБ</t>
  </si>
  <si>
    <t>ФБ (справочно)</t>
  </si>
  <si>
    <t>бюджет ТФОМС (справочно)</t>
  </si>
  <si>
    <t>МБ (справочно)</t>
  </si>
  <si>
    <t>ИИ (справочно)</t>
  </si>
  <si>
    <t>2.1</t>
  </si>
  <si>
    <t>Основное мероприятие</t>
  </si>
  <si>
    <t>Повышение эффективности государственного управления в Комитете по физической культуре и спорту Республики Алтай</t>
  </si>
  <si>
    <t>3</t>
  </si>
  <si>
    <t>Подпрограмма ГП</t>
  </si>
  <si>
    <t>Развитие физической культуры и массового спорта</t>
  </si>
  <si>
    <t>3.1</t>
  </si>
  <si>
    <t>Создание условий для развития физической культуры и массового спорта</t>
  </si>
  <si>
    <t>3.2</t>
  </si>
  <si>
    <t>Развитие системы дополнительного образования детей физкультурно-спортивной направленности</t>
  </si>
  <si>
    <t>3.3</t>
  </si>
  <si>
    <t>4</t>
  </si>
  <si>
    <t>Развитие спорта высших достижений и системы подготовки спортивного резерва</t>
  </si>
  <si>
    <t>4.1</t>
  </si>
  <si>
    <t>Формирование и обеспечение сборных команд Республики Алтай для подготовки спортивного резерва в сборные команды Российской Федерации</t>
  </si>
  <si>
    <t>4.2</t>
  </si>
  <si>
    <t>Председатель</t>
  </si>
  <si>
    <t>О.К. Гурин</t>
  </si>
  <si>
    <t>исп. Полторанина Г.В.</t>
  </si>
  <si>
    <t>т.6-11-90</t>
  </si>
  <si>
    <t>Приложение № 2</t>
  </si>
  <si>
    <t>ОТЧЕТ 
о расходах на реализацию государственной программы 
Республики Алтай за счет всех источников финансирования 
по состоянию на 31.12.2022 года</t>
  </si>
  <si>
    <t>Реализация регионального проекта «Спорт-норма жизни»</t>
  </si>
  <si>
    <t xml:space="preserve">Реализация регионального проекта «Спорт-норма жизни»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</si>
</sst>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</font>
    <font>
      <b/>
      <u/>
      <sz val="10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L68" sqref="L68"/>
    </sheetView>
  </sheetViews>
  <sheetFormatPr defaultRowHeight="12.75" x14ac:dyDescent="0.2"/>
  <cols>
    <col min="1" max="1" width="5.1640625" customWidth="1"/>
    <col min="2" max="2" width="14.6640625" customWidth="1"/>
    <col min="3" max="3" width="10.6640625" customWidth="1"/>
    <col min="4" max="4" width="8.6640625" customWidth="1"/>
    <col min="5" max="5" width="19.6640625" customWidth="1"/>
    <col min="6" max="8" width="12.83203125" customWidth="1"/>
  </cols>
  <sheetData>
    <row r="1" spans="1:14" ht="17.25" customHeight="1" x14ac:dyDescent="0.2">
      <c r="A1" t="s">
        <v>0</v>
      </c>
      <c r="G1" s="15" t="s">
        <v>50</v>
      </c>
      <c r="H1" s="15"/>
    </row>
    <row r="2" spans="1:14" ht="69.599999999999994" customHeight="1" x14ac:dyDescent="0.2">
      <c r="A2" s="1" t="s">
        <v>0</v>
      </c>
      <c r="B2" s="9" t="s">
        <v>51</v>
      </c>
      <c r="C2" s="9"/>
      <c r="D2" s="9"/>
      <c r="E2" s="9"/>
      <c r="F2" s="9"/>
      <c r="G2" s="9"/>
      <c r="H2" s="9"/>
    </row>
    <row r="3" spans="1:14" ht="15.2" customHeight="1" x14ac:dyDescent="0.2">
      <c r="A3" s="10" t="s">
        <v>1</v>
      </c>
      <c r="B3" s="10"/>
      <c r="C3" s="10"/>
      <c r="D3" s="11" t="s">
        <v>2</v>
      </c>
      <c r="E3" s="11"/>
      <c r="F3" s="11"/>
      <c r="G3" s="11"/>
      <c r="H3" s="11"/>
    </row>
    <row r="4" spans="1:14" ht="15.2" customHeight="1" x14ac:dyDescent="0.2">
      <c r="A4" s="10" t="s">
        <v>3</v>
      </c>
      <c r="B4" s="10"/>
      <c r="C4" s="10"/>
      <c r="D4" s="11" t="s">
        <v>0</v>
      </c>
      <c r="E4" s="11"/>
      <c r="F4" s="11"/>
      <c r="G4" s="11"/>
      <c r="H4" s="11"/>
    </row>
    <row r="5" spans="1:14" ht="21.6" customHeight="1" x14ac:dyDescent="0.2">
      <c r="A5" s="12" t="s">
        <v>4</v>
      </c>
      <c r="B5" s="12" t="s">
        <v>5</v>
      </c>
      <c r="C5" s="12" t="s">
        <v>6</v>
      </c>
      <c r="D5" s="12"/>
      <c r="E5" s="12" t="s">
        <v>7</v>
      </c>
      <c r="F5" s="12" t="s">
        <v>8</v>
      </c>
      <c r="G5" s="12"/>
      <c r="H5" s="12" t="s">
        <v>9</v>
      </c>
    </row>
    <row r="6" spans="1:14" ht="12" customHeight="1" x14ac:dyDescent="0.2">
      <c r="A6" s="12" t="s">
        <v>0</v>
      </c>
      <c r="B6" s="12" t="s">
        <v>0</v>
      </c>
      <c r="C6" s="12" t="s">
        <v>0</v>
      </c>
      <c r="D6" s="12" t="s">
        <v>0</v>
      </c>
      <c r="E6" s="12" t="s">
        <v>0</v>
      </c>
      <c r="F6" s="2" t="s">
        <v>10</v>
      </c>
      <c r="G6" s="2" t="s">
        <v>11</v>
      </c>
      <c r="H6" s="12" t="s">
        <v>0</v>
      </c>
    </row>
    <row r="7" spans="1:14" ht="12" customHeight="1" x14ac:dyDescent="0.2">
      <c r="A7" s="13" t="s">
        <v>12</v>
      </c>
      <c r="B7" s="14" t="s">
        <v>13</v>
      </c>
      <c r="C7" s="14" t="s">
        <v>2</v>
      </c>
      <c r="D7" s="14"/>
      <c r="E7" s="3" t="s">
        <v>14</v>
      </c>
      <c r="F7" s="4">
        <f>F14+F28+F56</f>
        <v>578042.9</v>
      </c>
      <c r="G7" s="4">
        <f>G14+G28+G56</f>
        <v>575415.57000000007</v>
      </c>
      <c r="H7" s="5">
        <f>G7/F7*100</f>
        <v>99.545478371933996</v>
      </c>
      <c r="J7" s="7"/>
      <c r="L7" s="7"/>
    </row>
    <row r="8" spans="1:14" ht="12" customHeight="1" x14ac:dyDescent="0.2">
      <c r="A8" s="13" t="s">
        <v>0</v>
      </c>
      <c r="B8" s="14" t="s">
        <v>0</v>
      </c>
      <c r="C8" s="14" t="s">
        <v>0</v>
      </c>
      <c r="D8" s="14" t="s">
        <v>0</v>
      </c>
      <c r="E8" s="3" t="s">
        <v>15</v>
      </c>
      <c r="F8" s="5" t="s">
        <v>16</v>
      </c>
      <c r="G8" s="5" t="s">
        <v>16</v>
      </c>
      <c r="H8" s="5" t="s">
        <v>16</v>
      </c>
    </row>
    <row r="9" spans="1:14" ht="24" customHeight="1" x14ac:dyDescent="0.2">
      <c r="A9" s="13" t="s">
        <v>0</v>
      </c>
      <c r="B9" s="14" t="s">
        <v>0</v>
      </c>
      <c r="C9" s="14" t="s">
        <v>0</v>
      </c>
      <c r="D9" s="14" t="s">
        <v>0</v>
      </c>
      <c r="E9" s="3" t="s">
        <v>17</v>
      </c>
      <c r="F9" s="4">
        <f>F16+F30+F58</f>
        <v>338385.69999999995</v>
      </c>
      <c r="G9" s="4">
        <f>G16+G30+G58</f>
        <v>338301.37</v>
      </c>
      <c r="H9" s="5">
        <f t="shared" ref="H9:H14" si="0">G9/F9*100</f>
        <v>99.975078734119094</v>
      </c>
      <c r="J9" s="7"/>
    </row>
    <row r="10" spans="1:14" ht="28.5" customHeight="1" x14ac:dyDescent="0.2">
      <c r="A10" s="13" t="s">
        <v>0</v>
      </c>
      <c r="B10" s="14" t="s">
        <v>0</v>
      </c>
      <c r="C10" s="14" t="s">
        <v>0</v>
      </c>
      <c r="D10" s="14" t="s">
        <v>0</v>
      </c>
      <c r="E10" s="3" t="s">
        <v>18</v>
      </c>
      <c r="F10" s="4">
        <f>F17+F31+F59</f>
        <v>220327.09999999998</v>
      </c>
      <c r="G10" s="4">
        <f>G17+G31+G59</f>
        <v>220327.09999999998</v>
      </c>
      <c r="H10" s="5">
        <f t="shared" si="0"/>
        <v>100</v>
      </c>
      <c r="J10" s="7"/>
      <c r="L10" s="7"/>
      <c r="M10" s="7"/>
      <c r="N10" s="7"/>
    </row>
    <row r="11" spans="1:14" ht="65.25" customHeight="1" x14ac:dyDescent="0.2">
      <c r="A11" s="13" t="s">
        <v>0</v>
      </c>
      <c r="B11" s="14" t="s">
        <v>0</v>
      </c>
      <c r="C11" s="14" t="s">
        <v>0</v>
      </c>
      <c r="D11" s="14" t="s">
        <v>0</v>
      </c>
      <c r="E11" s="3" t="s">
        <v>19</v>
      </c>
      <c r="F11" s="4">
        <v>0</v>
      </c>
      <c r="G11" s="4">
        <v>0</v>
      </c>
      <c r="H11" s="5">
        <v>0</v>
      </c>
    </row>
    <row r="12" spans="1:14" ht="24.75" customHeight="1" x14ac:dyDescent="0.2">
      <c r="A12" s="13" t="s">
        <v>0</v>
      </c>
      <c r="B12" s="14" t="s">
        <v>0</v>
      </c>
      <c r="C12" s="14" t="s">
        <v>0</v>
      </c>
      <c r="D12" s="14" t="s">
        <v>0</v>
      </c>
      <c r="E12" s="3" t="s">
        <v>20</v>
      </c>
      <c r="F12" s="4">
        <f>F19+F33+F61</f>
        <v>706.2</v>
      </c>
      <c r="G12" s="4">
        <f>G19+G33+G61</f>
        <v>706.2</v>
      </c>
      <c r="H12" s="5">
        <f t="shared" si="0"/>
        <v>100</v>
      </c>
    </row>
    <row r="13" spans="1:14" ht="11.65" customHeight="1" x14ac:dyDescent="0.2">
      <c r="A13" s="13" t="s">
        <v>0</v>
      </c>
      <c r="B13" s="14" t="s">
        <v>0</v>
      </c>
      <c r="C13" s="14" t="s">
        <v>0</v>
      </c>
      <c r="D13" s="14" t="s">
        <v>0</v>
      </c>
      <c r="E13" s="3" t="s">
        <v>21</v>
      </c>
      <c r="F13" s="4">
        <f>F20+F34+F62</f>
        <v>18623.900000000001</v>
      </c>
      <c r="G13" s="4">
        <f>G20+G34+G62</f>
        <v>16080.9</v>
      </c>
      <c r="H13" s="5">
        <f t="shared" si="0"/>
        <v>86.345502284698682</v>
      </c>
    </row>
    <row r="14" spans="1:14" ht="15.75" customHeight="1" x14ac:dyDescent="0.2">
      <c r="A14" s="13" t="s">
        <v>22</v>
      </c>
      <c r="B14" s="14" t="s">
        <v>23</v>
      </c>
      <c r="C14" s="14" t="s">
        <v>24</v>
      </c>
      <c r="D14" s="14"/>
      <c r="E14" s="3" t="s">
        <v>14</v>
      </c>
      <c r="F14" s="4">
        <f>F16</f>
        <v>19184.8</v>
      </c>
      <c r="G14" s="4">
        <f>G16</f>
        <v>19117.5</v>
      </c>
      <c r="H14" s="5">
        <f t="shared" si="0"/>
        <v>99.649201451148826</v>
      </c>
    </row>
    <row r="15" spans="1:14" ht="12" customHeight="1" x14ac:dyDescent="0.2">
      <c r="A15" s="13" t="s">
        <v>0</v>
      </c>
      <c r="B15" s="14" t="s">
        <v>0</v>
      </c>
      <c r="C15" s="14" t="s">
        <v>0</v>
      </c>
      <c r="D15" s="14" t="s">
        <v>0</v>
      </c>
      <c r="E15" s="3" t="s">
        <v>15</v>
      </c>
      <c r="F15" s="5" t="s">
        <v>16</v>
      </c>
      <c r="G15" s="5" t="s">
        <v>16</v>
      </c>
      <c r="H15" s="5" t="s">
        <v>16</v>
      </c>
    </row>
    <row r="16" spans="1:14" ht="12.6" customHeight="1" x14ac:dyDescent="0.2">
      <c r="A16" s="13" t="s">
        <v>0</v>
      </c>
      <c r="B16" s="14" t="s">
        <v>0</v>
      </c>
      <c r="C16" s="14" t="s">
        <v>0</v>
      </c>
      <c r="D16" s="14" t="s">
        <v>0</v>
      </c>
      <c r="E16" s="3" t="s">
        <v>25</v>
      </c>
      <c r="F16" s="4">
        <v>19184.8</v>
      </c>
      <c r="G16" s="4">
        <v>19117.5</v>
      </c>
      <c r="H16" s="5">
        <f t="shared" ref="H16:H21" si="1">G16/F16*100</f>
        <v>99.649201451148826</v>
      </c>
    </row>
    <row r="17" spans="1:8" ht="10.9" customHeight="1" x14ac:dyDescent="0.2">
      <c r="A17" s="13" t="s">
        <v>0</v>
      </c>
      <c r="B17" s="14" t="s">
        <v>0</v>
      </c>
      <c r="C17" s="14" t="s">
        <v>0</v>
      </c>
      <c r="D17" s="14" t="s">
        <v>0</v>
      </c>
      <c r="E17" s="3" t="s">
        <v>26</v>
      </c>
      <c r="F17" s="4">
        <v>0</v>
      </c>
      <c r="G17" s="4">
        <v>0</v>
      </c>
      <c r="H17" s="5">
        <v>0</v>
      </c>
    </row>
    <row r="18" spans="1:8" ht="13.5" customHeight="1" x14ac:dyDescent="0.2">
      <c r="A18" s="13" t="s">
        <v>0</v>
      </c>
      <c r="B18" s="14" t="s">
        <v>0</v>
      </c>
      <c r="C18" s="14" t="s">
        <v>0</v>
      </c>
      <c r="D18" s="14" t="s">
        <v>0</v>
      </c>
      <c r="E18" s="3" t="s">
        <v>27</v>
      </c>
      <c r="F18" s="4">
        <v>0</v>
      </c>
      <c r="G18" s="4">
        <v>0</v>
      </c>
      <c r="H18" s="5">
        <v>0</v>
      </c>
    </row>
    <row r="19" spans="1:8" ht="13.5" customHeight="1" x14ac:dyDescent="0.2">
      <c r="A19" s="13" t="s">
        <v>0</v>
      </c>
      <c r="B19" s="14" t="s">
        <v>0</v>
      </c>
      <c r="C19" s="14" t="s">
        <v>0</v>
      </c>
      <c r="D19" s="14" t="s">
        <v>0</v>
      </c>
      <c r="E19" s="3" t="s">
        <v>28</v>
      </c>
      <c r="F19" s="4">
        <v>0</v>
      </c>
      <c r="G19" s="4">
        <v>0</v>
      </c>
      <c r="H19" s="5">
        <v>0</v>
      </c>
    </row>
    <row r="20" spans="1:8" ht="11.65" customHeight="1" x14ac:dyDescent="0.2">
      <c r="A20" s="13" t="s">
        <v>0</v>
      </c>
      <c r="B20" s="14" t="s">
        <v>0</v>
      </c>
      <c r="C20" s="14" t="s">
        <v>0</v>
      </c>
      <c r="D20" s="14" t="s">
        <v>0</v>
      </c>
      <c r="E20" s="3" t="s">
        <v>29</v>
      </c>
      <c r="F20" s="4">
        <v>0</v>
      </c>
      <c r="G20" s="4">
        <v>0</v>
      </c>
      <c r="H20" s="5">
        <v>0</v>
      </c>
    </row>
    <row r="21" spans="1:8" ht="15" customHeight="1" x14ac:dyDescent="0.2">
      <c r="A21" s="13" t="s">
        <v>30</v>
      </c>
      <c r="B21" s="14" t="s">
        <v>31</v>
      </c>
      <c r="C21" s="14" t="s">
        <v>32</v>
      </c>
      <c r="D21" s="14"/>
      <c r="E21" s="3" t="s">
        <v>14</v>
      </c>
      <c r="F21" s="4">
        <f>F23</f>
        <v>19184.8</v>
      </c>
      <c r="G21" s="4">
        <f>G23</f>
        <v>19117.5</v>
      </c>
      <c r="H21" s="5">
        <f t="shared" si="1"/>
        <v>99.649201451148826</v>
      </c>
    </row>
    <row r="22" spans="1:8" ht="12" customHeight="1" x14ac:dyDescent="0.2">
      <c r="A22" s="13" t="s">
        <v>0</v>
      </c>
      <c r="B22" s="14" t="s">
        <v>0</v>
      </c>
      <c r="C22" s="14" t="s">
        <v>0</v>
      </c>
      <c r="D22" s="14" t="s">
        <v>0</v>
      </c>
      <c r="E22" s="3" t="s">
        <v>15</v>
      </c>
      <c r="F22" s="5" t="s">
        <v>16</v>
      </c>
      <c r="G22" s="5" t="s">
        <v>16</v>
      </c>
      <c r="H22" s="5" t="s">
        <v>16</v>
      </c>
    </row>
    <row r="23" spans="1:8" ht="12.6" customHeight="1" x14ac:dyDescent="0.2">
      <c r="A23" s="13" t="s">
        <v>0</v>
      </c>
      <c r="B23" s="14" t="s">
        <v>0</v>
      </c>
      <c r="C23" s="14" t="s">
        <v>0</v>
      </c>
      <c r="D23" s="14" t="s">
        <v>0</v>
      </c>
      <c r="E23" s="3" t="s">
        <v>25</v>
      </c>
      <c r="F23" s="4">
        <v>19184.8</v>
      </c>
      <c r="G23" s="4">
        <v>19117.5</v>
      </c>
      <c r="H23" s="5">
        <f t="shared" ref="H23:H28" si="2">G23/F23*100</f>
        <v>99.649201451148826</v>
      </c>
    </row>
    <row r="24" spans="1:8" ht="10.9" customHeight="1" x14ac:dyDescent="0.2">
      <c r="A24" s="13" t="s">
        <v>0</v>
      </c>
      <c r="B24" s="14" t="s">
        <v>0</v>
      </c>
      <c r="C24" s="14" t="s">
        <v>0</v>
      </c>
      <c r="D24" s="14" t="s">
        <v>0</v>
      </c>
      <c r="E24" s="3" t="s">
        <v>26</v>
      </c>
      <c r="F24" s="4">
        <v>0</v>
      </c>
      <c r="G24" s="4">
        <v>0</v>
      </c>
      <c r="H24" s="5">
        <v>0</v>
      </c>
    </row>
    <row r="25" spans="1:8" ht="13.5" customHeight="1" x14ac:dyDescent="0.2">
      <c r="A25" s="13" t="s">
        <v>0</v>
      </c>
      <c r="B25" s="14" t="s">
        <v>0</v>
      </c>
      <c r="C25" s="14" t="s">
        <v>0</v>
      </c>
      <c r="D25" s="14" t="s">
        <v>0</v>
      </c>
      <c r="E25" s="3" t="s">
        <v>27</v>
      </c>
      <c r="F25" s="4">
        <v>0</v>
      </c>
      <c r="G25" s="4">
        <v>0</v>
      </c>
      <c r="H25" s="5">
        <v>0</v>
      </c>
    </row>
    <row r="26" spans="1:8" ht="13.5" customHeight="1" x14ac:dyDescent="0.2">
      <c r="A26" s="13" t="s">
        <v>0</v>
      </c>
      <c r="B26" s="14" t="s">
        <v>0</v>
      </c>
      <c r="C26" s="14" t="s">
        <v>0</v>
      </c>
      <c r="D26" s="14" t="s">
        <v>0</v>
      </c>
      <c r="E26" s="3" t="s">
        <v>28</v>
      </c>
      <c r="F26" s="4">
        <v>0</v>
      </c>
      <c r="G26" s="4">
        <v>0</v>
      </c>
      <c r="H26" s="5">
        <v>0</v>
      </c>
    </row>
    <row r="27" spans="1:8" ht="11.65" customHeight="1" x14ac:dyDescent="0.2">
      <c r="A27" s="13" t="s">
        <v>0</v>
      </c>
      <c r="B27" s="14" t="s">
        <v>0</v>
      </c>
      <c r="C27" s="14" t="s">
        <v>0</v>
      </c>
      <c r="D27" s="14" t="s">
        <v>0</v>
      </c>
      <c r="E27" s="3" t="s">
        <v>29</v>
      </c>
      <c r="F27" s="4">
        <v>0</v>
      </c>
      <c r="G27" s="4">
        <v>0</v>
      </c>
      <c r="H27" s="5">
        <v>0</v>
      </c>
    </row>
    <row r="28" spans="1:8" ht="12" customHeight="1" x14ac:dyDescent="0.2">
      <c r="A28" s="13" t="s">
        <v>33</v>
      </c>
      <c r="B28" s="14" t="s">
        <v>34</v>
      </c>
      <c r="C28" s="14" t="s">
        <v>35</v>
      </c>
      <c r="D28" s="14"/>
      <c r="E28" s="3" t="s">
        <v>14</v>
      </c>
      <c r="F28" s="4">
        <f>F30+F31+F32+F33+F34</f>
        <v>391517.1</v>
      </c>
      <c r="G28" s="4">
        <f>G30+G31+G32+G33+G34</f>
        <v>391635.17</v>
      </c>
      <c r="H28" s="5">
        <f t="shared" si="2"/>
        <v>100.03015704805742</v>
      </c>
    </row>
    <row r="29" spans="1:8" ht="12" customHeight="1" x14ac:dyDescent="0.2">
      <c r="A29" s="13" t="s">
        <v>0</v>
      </c>
      <c r="B29" s="14" t="s">
        <v>0</v>
      </c>
      <c r="C29" s="14" t="s">
        <v>0</v>
      </c>
      <c r="D29" s="14" t="s">
        <v>0</v>
      </c>
      <c r="E29" s="3" t="s">
        <v>15</v>
      </c>
      <c r="F29" s="5" t="s">
        <v>16</v>
      </c>
      <c r="G29" s="5" t="s">
        <v>16</v>
      </c>
      <c r="H29" s="5" t="s">
        <v>16</v>
      </c>
    </row>
    <row r="30" spans="1:8" ht="12.6" customHeight="1" x14ac:dyDescent="0.2">
      <c r="A30" s="13" t="s">
        <v>0</v>
      </c>
      <c r="B30" s="14" t="s">
        <v>0</v>
      </c>
      <c r="C30" s="14" t="s">
        <v>0</v>
      </c>
      <c r="D30" s="14" t="s">
        <v>0</v>
      </c>
      <c r="E30" s="3" t="s">
        <v>25</v>
      </c>
      <c r="F30" s="4">
        <f>F37+F44+F51</f>
        <v>180306.59999999998</v>
      </c>
      <c r="G30" s="4">
        <f>G37+G44+G51</f>
        <v>180292.16999999998</v>
      </c>
      <c r="H30" s="5">
        <f t="shared" ref="H30:H31" si="3">G30/F30*100</f>
        <v>99.991996965169321</v>
      </c>
    </row>
    <row r="31" spans="1:8" ht="10.9" customHeight="1" x14ac:dyDescent="0.2">
      <c r="A31" s="13" t="s">
        <v>0</v>
      </c>
      <c r="B31" s="14" t="s">
        <v>0</v>
      </c>
      <c r="C31" s="14" t="s">
        <v>0</v>
      </c>
      <c r="D31" s="14" t="s">
        <v>0</v>
      </c>
      <c r="E31" s="3" t="s">
        <v>26</v>
      </c>
      <c r="F31" s="4">
        <f>F38+F45+F52</f>
        <v>209811.39999999997</v>
      </c>
      <c r="G31" s="4">
        <f>G38+G45+G52</f>
        <v>209811.39999999997</v>
      </c>
      <c r="H31" s="5">
        <f t="shared" si="3"/>
        <v>100</v>
      </c>
    </row>
    <row r="32" spans="1:8" ht="13.5" customHeight="1" x14ac:dyDescent="0.2">
      <c r="A32" s="13" t="s">
        <v>0</v>
      </c>
      <c r="B32" s="14" t="s">
        <v>0</v>
      </c>
      <c r="C32" s="14" t="s">
        <v>0</v>
      </c>
      <c r="D32" s="14" t="s">
        <v>0</v>
      </c>
      <c r="E32" s="3" t="s">
        <v>27</v>
      </c>
      <c r="F32" s="4">
        <v>0</v>
      </c>
      <c r="G32" s="4">
        <v>0</v>
      </c>
      <c r="H32" s="5">
        <v>0</v>
      </c>
    </row>
    <row r="33" spans="1:10" ht="13.5" customHeight="1" x14ac:dyDescent="0.2">
      <c r="A33" s="13" t="s">
        <v>0</v>
      </c>
      <c r="B33" s="14" t="s">
        <v>0</v>
      </c>
      <c r="C33" s="14" t="s">
        <v>0</v>
      </c>
      <c r="D33" s="14" t="s">
        <v>0</v>
      </c>
      <c r="E33" s="3" t="s">
        <v>28</v>
      </c>
      <c r="F33" s="4">
        <f>F40+F54+F47</f>
        <v>706.2</v>
      </c>
      <c r="G33" s="4">
        <f>G40+G54+G47</f>
        <v>706.2</v>
      </c>
      <c r="H33" s="5">
        <f t="shared" ref="H33:H35" si="4">G33/F33*100</f>
        <v>100</v>
      </c>
    </row>
    <row r="34" spans="1:10" ht="11.65" customHeight="1" x14ac:dyDescent="0.2">
      <c r="A34" s="13" t="s">
        <v>0</v>
      </c>
      <c r="B34" s="14" t="s">
        <v>0</v>
      </c>
      <c r="C34" s="14" t="s">
        <v>0</v>
      </c>
      <c r="D34" s="14" t="s">
        <v>0</v>
      </c>
      <c r="E34" s="3" t="s">
        <v>29</v>
      </c>
      <c r="F34" s="4">
        <f>F41+F48+F55</f>
        <v>692.9</v>
      </c>
      <c r="G34" s="4">
        <f>G41+G48+G55</f>
        <v>825.4</v>
      </c>
      <c r="H34" s="5">
        <f t="shared" si="4"/>
        <v>119.12252850339154</v>
      </c>
    </row>
    <row r="35" spans="1:10" ht="12" customHeight="1" x14ac:dyDescent="0.2">
      <c r="A35" s="13" t="s">
        <v>36</v>
      </c>
      <c r="B35" s="14" t="s">
        <v>31</v>
      </c>
      <c r="C35" s="14" t="s">
        <v>37</v>
      </c>
      <c r="D35" s="14"/>
      <c r="E35" s="3" t="s">
        <v>14</v>
      </c>
      <c r="F35" s="4">
        <f>F37+F38+F39+F40+F41</f>
        <v>77641.899999999994</v>
      </c>
      <c r="G35" s="4">
        <f>G37+G38+G39+G40+G41</f>
        <v>77627.5</v>
      </c>
      <c r="H35" s="5">
        <f t="shared" si="4"/>
        <v>99.981453313223923</v>
      </c>
    </row>
    <row r="36" spans="1:10" ht="12" customHeight="1" x14ac:dyDescent="0.2">
      <c r="A36" s="13" t="s">
        <v>0</v>
      </c>
      <c r="B36" s="14" t="s">
        <v>0</v>
      </c>
      <c r="C36" s="14" t="s">
        <v>0</v>
      </c>
      <c r="D36" s="14" t="s">
        <v>0</v>
      </c>
      <c r="E36" s="3" t="s">
        <v>15</v>
      </c>
      <c r="F36" s="5" t="s">
        <v>16</v>
      </c>
      <c r="G36" s="5" t="s">
        <v>16</v>
      </c>
      <c r="H36" s="5" t="s">
        <v>16</v>
      </c>
    </row>
    <row r="37" spans="1:10" ht="12.6" customHeight="1" x14ac:dyDescent="0.2">
      <c r="A37" s="13" t="s">
        <v>0</v>
      </c>
      <c r="B37" s="14" t="s">
        <v>0</v>
      </c>
      <c r="C37" s="14" t="s">
        <v>0</v>
      </c>
      <c r="D37" s="14" t="s">
        <v>0</v>
      </c>
      <c r="E37" s="3" t="s">
        <v>25</v>
      </c>
      <c r="F37" s="4">
        <v>8716.2000000000007</v>
      </c>
      <c r="G37" s="4">
        <v>8701.7999999999993</v>
      </c>
      <c r="H37" s="5">
        <f t="shared" ref="H37:H42" si="5">G37/F37*100</f>
        <v>99.834790390307688</v>
      </c>
      <c r="J37" s="7"/>
    </row>
    <row r="38" spans="1:10" ht="10.9" customHeight="1" x14ac:dyDescent="0.2">
      <c r="A38" s="13" t="s">
        <v>0</v>
      </c>
      <c r="B38" s="14" t="s">
        <v>0</v>
      </c>
      <c r="C38" s="14" t="s">
        <v>0</v>
      </c>
      <c r="D38" s="14" t="s">
        <v>0</v>
      </c>
      <c r="E38" s="3" t="s">
        <v>26</v>
      </c>
      <c r="F38" s="4">
        <v>68925.7</v>
      </c>
      <c r="G38" s="4">
        <v>68925.7</v>
      </c>
      <c r="H38" s="5">
        <f t="shared" si="5"/>
        <v>100</v>
      </c>
    </row>
    <row r="39" spans="1:10" ht="13.5" customHeight="1" x14ac:dyDescent="0.2">
      <c r="A39" s="13" t="s">
        <v>0</v>
      </c>
      <c r="B39" s="14" t="s">
        <v>0</v>
      </c>
      <c r="C39" s="14" t="s">
        <v>0</v>
      </c>
      <c r="D39" s="14" t="s">
        <v>0</v>
      </c>
      <c r="E39" s="3" t="s">
        <v>27</v>
      </c>
      <c r="F39" s="4">
        <v>0</v>
      </c>
      <c r="G39" s="4">
        <v>0</v>
      </c>
      <c r="H39" s="5">
        <v>0</v>
      </c>
    </row>
    <row r="40" spans="1:10" ht="13.5" customHeight="1" x14ac:dyDescent="0.2">
      <c r="A40" s="13" t="s">
        <v>0</v>
      </c>
      <c r="B40" s="14" t="s">
        <v>0</v>
      </c>
      <c r="C40" s="14" t="s">
        <v>0</v>
      </c>
      <c r="D40" s="14" t="s">
        <v>0</v>
      </c>
      <c r="E40" s="3" t="s">
        <v>28</v>
      </c>
      <c r="F40" s="4">
        <v>0</v>
      </c>
      <c r="G40" s="4">
        <v>0</v>
      </c>
      <c r="H40" s="5">
        <v>0</v>
      </c>
    </row>
    <row r="41" spans="1:10" ht="11.65" customHeight="1" x14ac:dyDescent="0.2">
      <c r="A41" s="13" t="s">
        <v>0</v>
      </c>
      <c r="B41" s="14" t="s">
        <v>0</v>
      </c>
      <c r="C41" s="14" t="s">
        <v>0</v>
      </c>
      <c r="D41" s="14" t="s">
        <v>0</v>
      </c>
      <c r="E41" s="3" t="s">
        <v>29</v>
      </c>
      <c r="F41" s="4">
        <v>0</v>
      </c>
      <c r="G41" s="4">
        <v>0</v>
      </c>
      <c r="H41" s="5">
        <v>0</v>
      </c>
    </row>
    <row r="42" spans="1:10" ht="18.95" customHeight="1" x14ac:dyDescent="0.2">
      <c r="A42" s="13" t="s">
        <v>38</v>
      </c>
      <c r="B42" s="14" t="s">
        <v>31</v>
      </c>
      <c r="C42" s="14" t="s">
        <v>39</v>
      </c>
      <c r="D42" s="14"/>
      <c r="E42" s="3" t="s">
        <v>14</v>
      </c>
      <c r="F42" s="4">
        <f>F44+F45+F46+F47+F48</f>
        <v>38647.5</v>
      </c>
      <c r="G42" s="4">
        <f>G44+G45+G46+G47+G48</f>
        <v>38780</v>
      </c>
      <c r="H42" s="5">
        <f t="shared" si="5"/>
        <v>100.34284235720293</v>
      </c>
    </row>
    <row r="43" spans="1:10" ht="12" customHeight="1" x14ac:dyDescent="0.2">
      <c r="A43" s="13" t="s">
        <v>0</v>
      </c>
      <c r="B43" s="14" t="s">
        <v>0</v>
      </c>
      <c r="C43" s="14" t="s">
        <v>0</v>
      </c>
      <c r="D43" s="14" t="s">
        <v>0</v>
      </c>
      <c r="E43" s="3" t="s">
        <v>15</v>
      </c>
      <c r="F43" s="5" t="s">
        <v>16</v>
      </c>
      <c r="G43" s="5" t="s">
        <v>16</v>
      </c>
      <c r="H43" s="5" t="s">
        <v>16</v>
      </c>
    </row>
    <row r="44" spans="1:10" ht="12.6" customHeight="1" x14ac:dyDescent="0.2">
      <c r="A44" s="13" t="s">
        <v>0</v>
      </c>
      <c r="B44" s="14" t="s">
        <v>0</v>
      </c>
      <c r="C44" s="14" t="s">
        <v>0</v>
      </c>
      <c r="D44" s="14" t="s">
        <v>0</v>
      </c>
      <c r="E44" s="3" t="s">
        <v>25</v>
      </c>
      <c r="F44" s="4">
        <v>37954.6</v>
      </c>
      <c r="G44" s="4">
        <v>37954.6</v>
      </c>
      <c r="H44" s="5">
        <f t="shared" ref="H44:H49" si="6">G44/F44*100</f>
        <v>100</v>
      </c>
    </row>
    <row r="45" spans="1:10" ht="10.9" customHeight="1" x14ac:dyDescent="0.2">
      <c r="A45" s="13" t="s">
        <v>0</v>
      </c>
      <c r="B45" s="14" t="s">
        <v>0</v>
      </c>
      <c r="C45" s="14" t="s">
        <v>0</v>
      </c>
      <c r="D45" s="14" t="s">
        <v>0</v>
      </c>
      <c r="E45" s="3" t="s">
        <v>26</v>
      </c>
      <c r="F45" s="4">
        <v>0</v>
      </c>
      <c r="G45" s="4">
        <v>0</v>
      </c>
      <c r="H45" s="5">
        <v>0</v>
      </c>
    </row>
    <row r="46" spans="1:10" ht="13.5" customHeight="1" x14ac:dyDescent="0.2">
      <c r="A46" s="13" t="s">
        <v>0</v>
      </c>
      <c r="B46" s="14" t="s">
        <v>0</v>
      </c>
      <c r="C46" s="14" t="s">
        <v>0</v>
      </c>
      <c r="D46" s="14" t="s">
        <v>0</v>
      </c>
      <c r="E46" s="3" t="s">
        <v>27</v>
      </c>
      <c r="F46" s="4">
        <v>0</v>
      </c>
      <c r="G46" s="4">
        <v>0</v>
      </c>
      <c r="H46" s="5">
        <v>0</v>
      </c>
    </row>
    <row r="47" spans="1:10" ht="13.5" customHeight="1" x14ac:dyDescent="0.2">
      <c r="A47" s="13" t="s">
        <v>0</v>
      </c>
      <c r="B47" s="14" t="s">
        <v>0</v>
      </c>
      <c r="C47" s="14" t="s">
        <v>0</v>
      </c>
      <c r="D47" s="14" t="s">
        <v>0</v>
      </c>
      <c r="E47" s="3" t="s">
        <v>28</v>
      </c>
      <c r="F47" s="4">
        <v>0</v>
      </c>
      <c r="G47" s="4">
        <v>0</v>
      </c>
      <c r="H47" s="5">
        <v>0</v>
      </c>
    </row>
    <row r="48" spans="1:10" ht="11.65" customHeight="1" x14ac:dyDescent="0.2">
      <c r="A48" s="13" t="s">
        <v>0</v>
      </c>
      <c r="B48" s="14" t="s">
        <v>0</v>
      </c>
      <c r="C48" s="14" t="s">
        <v>0</v>
      </c>
      <c r="D48" s="14" t="s">
        <v>0</v>
      </c>
      <c r="E48" s="3" t="s">
        <v>29</v>
      </c>
      <c r="F48" s="4">
        <v>692.9</v>
      </c>
      <c r="G48" s="4">
        <v>825.4</v>
      </c>
      <c r="H48" s="5">
        <f t="shared" si="6"/>
        <v>119.12252850339154</v>
      </c>
    </row>
    <row r="49" spans="1:12" ht="56.45" customHeight="1" x14ac:dyDescent="0.2">
      <c r="A49" s="13" t="s">
        <v>40</v>
      </c>
      <c r="B49" s="14" t="s">
        <v>31</v>
      </c>
      <c r="C49" s="14" t="s">
        <v>53</v>
      </c>
      <c r="D49" s="14"/>
      <c r="E49" s="3" t="s">
        <v>14</v>
      </c>
      <c r="F49" s="4">
        <f>F51+F52+F53+F54+F55</f>
        <v>275227.7</v>
      </c>
      <c r="G49" s="4">
        <f>G51+G52+G53+G54+G55</f>
        <v>275227.67</v>
      </c>
      <c r="H49" s="5">
        <f t="shared" si="6"/>
        <v>99.999989099934339</v>
      </c>
    </row>
    <row r="50" spans="1:12" ht="12" customHeight="1" x14ac:dyDescent="0.2">
      <c r="A50" s="13" t="s">
        <v>0</v>
      </c>
      <c r="B50" s="14" t="s">
        <v>0</v>
      </c>
      <c r="C50" s="14" t="s">
        <v>0</v>
      </c>
      <c r="D50" s="14" t="s">
        <v>0</v>
      </c>
      <c r="E50" s="3" t="s">
        <v>15</v>
      </c>
      <c r="F50" s="5" t="s">
        <v>16</v>
      </c>
      <c r="G50" s="5" t="s">
        <v>16</v>
      </c>
      <c r="H50" s="5" t="s">
        <v>16</v>
      </c>
    </row>
    <row r="51" spans="1:12" ht="12.6" customHeight="1" x14ac:dyDescent="0.2">
      <c r="A51" s="13" t="s">
        <v>0</v>
      </c>
      <c r="B51" s="14" t="s">
        <v>0</v>
      </c>
      <c r="C51" s="14" t="s">
        <v>0</v>
      </c>
      <c r="D51" s="14" t="s">
        <v>0</v>
      </c>
      <c r="E51" s="3" t="s">
        <v>25</v>
      </c>
      <c r="F51" s="4">
        <v>133635.79999999999</v>
      </c>
      <c r="G51" s="4">
        <f>133603.37+32.4</f>
        <v>133635.76999999999</v>
      </c>
      <c r="H51" s="5">
        <f t="shared" ref="H51:H54" si="7">G51/F51*100</f>
        <v>99.99997755092572</v>
      </c>
      <c r="J51" s="7"/>
    </row>
    <row r="52" spans="1:12" ht="14.25" customHeight="1" x14ac:dyDescent="0.2">
      <c r="A52" s="13" t="s">
        <v>0</v>
      </c>
      <c r="B52" s="14" t="s">
        <v>0</v>
      </c>
      <c r="C52" s="14" t="s">
        <v>0</v>
      </c>
      <c r="D52" s="14" t="s">
        <v>0</v>
      </c>
      <c r="E52" s="3" t="s">
        <v>26</v>
      </c>
      <c r="F52" s="4">
        <f>118105.9+22779.8</f>
        <v>140885.69999999998</v>
      </c>
      <c r="G52" s="4">
        <f>137675.9+3209.8</f>
        <v>140885.69999999998</v>
      </c>
      <c r="H52" s="5">
        <f t="shared" si="7"/>
        <v>100</v>
      </c>
      <c r="J52" s="7"/>
      <c r="L52" s="8"/>
    </row>
    <row r="53" spans="1:12" ht="13.5" customHeight="1" x14ac:dyDescent="0.2">
      <c r="A53" s="13" t="s">
        <v>0</v>
      </c>
      <c r="B53" s="14" t="s">
        <v>0</v>
      </c>
      <c r="C53" s="14" t="s">
        <v>0</v>
      </c>
      <c r="D53" s="14" t="s">
        <v>0</v>
      </c>
      <c r="E53" s="3" t="s">
        <v>27</v>
      </c>
      <c r="F53" s="4">
        <v>0</v>
      </c>
      <c r="G53" s="4">
        <v>0</v>
      </c>
      <c r="H53" s="5">
        <v>0</v>
      </c>
    </row>
    <row r="54" spans="1:12" ht="13.5" customHeight="1" x14ac:dyDescent="0.2">
      <c r="A54" s="13" t="s">
        <v>0</v>
      </c>
      <c r="B54" s="14" t="s">
        <v>0</v>
      </c>
      <c r="C54" s="14" t="s">
        <v>0</v>
      </c>
      <c r="D54" s="14" t="s">
        <v>0</v>
      </c>
      <c r="E54" s="3" t="s">
        <v>28</v>
      </c>
      <c r="F54" s="4">
        <v>706.2</v>
      </c>
      <c r="G54" s="4">
        <v>706.2</v>
      </c>
      <c r="H54" s="5">
        <f t="shared" si="7"/>
        <v>100</v>
      </c>
    </row>
    <row r="55" spans="1:12" ht="11.65" customHeight="1" x14ac:dyDescent="0.2">
      <c r="A55" s="13" t="s">
        <v>0</v>
      </c>
      <c r="B55" s="14" t="s">
        <v>0</v>
      </c>
      <c r="C55" s="14" t="s">
        <v>0</v>
      </c>
      <c r="D55" s="14" t="s">
        <v>0</v>
      </c>
      <c r="E55" s="3" t="s">
        <v>29</v>
      </c>
      <c r="F55" s="4">
        <v>0</v>
      </c>
      <c r="G55" s="4">
        <v>0</v>
      </c>
      <c r="H55" s="5">
        <v>0</v>
      </c>
    </row>
    <row r="56" spans="1:12" ht="18.95" customHeight="1" x14ac:dyDescent="0.2">
      <c r="A56" s="13" t="s">
        <v>41</v>
      </c>
      <c r="B56" s="14" t="s">
        <v>34</v>
      </c>
      <c r="C56" s="14" t="s">
        <v>42</v>
      </c>
      <c r="D56" s="14"/>
      <c r="E56" s="3" t="s">
        <v>14</v>
      </c>
      <c r="F56" s="4">
        <f>F58+F59+F60+F61+F62</f>
        <v>167341.00000000003</v>
      </c>
      <c r="G56" s="4">
        <f>G58+G59+G60+G61+G62</f>
        <v>164662.90000000002</v>
      </c>
      <c r="H56" s="5">
        <f>G56/F56*100</f>
        <v>98.399615157074464</v>
      </c>
    </row>
    <row r="57" spans="1:12" ht="12" customHeight="1" x14ac:dyDescent="0.2">
      <c r="A57" s="13" t="s">
        <v>0</v>
      </c>
      <c r="B57" s="14" t="s">
        <v>0</v>
      </c>
      <c r="C57" s="14" t="s">
        <v>0</v>
      </c>
      <c r="D57" s="14" t="s">
        <v>0</v>
      </c>
      <c r="E57" s="3" t="s">
        <v>15</v>
      </c>
      <c r="F57" s="5" t="s">
        <v>16</v>
      </c>
      <c r="G57" s="5" t="s">
        <v>16</v>
      </c>
      <c r="H57" s="5" t="s">
        <v>16</v>
      </c>
    </row>
    <row r="58" spans="1:12" ht="12.6" customHeight="1" x14ac:dyDescent="0.2">
      <c r="A58" s="13" t="s">
        <v>0</v>
      </c>
      <c r="B58" s="14" t="s">
        <v>0</v>
      </c>
      <c r="C58" s="14" t="s">
        <v>0</v>
      </c>
      <c r="D58" s="14" t="s">
        <v>0</v>
      </c>
      <c r="E58" s="3" t="s">
        <v>25</v>
      </c>
      <c r="F58" s="4">
        <f>F65+F72</f>
        <v>138894.30000000002</v>
      </c>
      <c r="G58" s="4">
        <f>G65+G72</f>
        <v>138891.70000000001</v>
      </c>
      <c r="H58" s="5">
        <f t="shared" ref="H58:H59" si="8">G58/F58*100</f>
        <v>99.998128072930271</v>
      </c>
    </row>
    <row r="59" spans="1:12" ht="10.9" customHeight="1" x14ac:dyDescent="0.2">
      <c r="A59" s="13" t="s">
        <v>0</v>
      </c>
      <c r="B59" s="14" t="s">
        <v>0</v>
      </c>
      <c r="C59" s="14" t="s">
        <v>0</v>
      </c>
      <c r="D59" s="14" t="s">
        <v>0</v>
      </c>
      <c r="E59" s="3" t="s">
        <v>26</v>
      </c>
      <c r="F59" s="4">
        <f>F66+F73</f>
        <v>10515.7</v>
      </c>
      <c r="G59" s="4">
        <f>G66+G73</f>
        <v>10515.7</v>
      </c>
      <c r="H59" s="5">
        <f t="shared" si="8"/>
        <v>100</v>
      </c>
    </row>
    <row r="60" spans="1:12" ht="13.5" customHeight="1" x14ac:dyDescent="0.2">
      <c r="A60" s="13" t="s">
        <v>0</v>
      </c>
      <c r="B60" s="14" t="s">
        <v>0</v>
      </c>
      <c r="C60" s="14" t="s">
        <v>0</v>
      </c>
      <c r="D60" s="14" t="s">
        <v>0</v>
      </c>
      <c r="E60" s="3" t="s">
        <v>27</v>
      </c>
      <c r="F60" s="4">
        <v>0</v>
      </c>
      <c r="G60" s="4">
        <v>0</v>
      </c>
      <c r="H60" s="5">
        <v>0</v>
      </c>
    </row>
    <row r="61" spans="1:12" ht="13.5" customHeight="1" x14ac:dyDescent="0.2">
      <c r="A61" s="13" t="s">
        <v>0</v>
      </c>
      <c r="B61" s="14" t="s">
        <v>0</v>
      </c>
      <c r="C61" s="14" t="s">
        <v>0</v>
      </c>
      <c r="D61" s="14" t="s">
        <v>0</v>
      </c>
      <c r="E61" s="3" t="s">
        <v>28</v>
      </c>
      <c r="F61" s="4">
        <v>0</v>
      </c>
      <c r="G61" s="4">
        <v>0</v>
      </c>
      <c r="H61" s="5">
        <v>0</v>
      </c>
    </row>
    <row r="62" spans="1:12" ht="11.65" customHeight="1" x14ac:dyDescent="0.2">
      <c r="A62" s="13" t="s">
        <v>0</v>
      </c>
      <c r="B62" s="14" t="s">
        <v>0</v>
      </c>
      <c r="C62" s="14" t="s">
        <v>0</v>
      </c>
      <c r="D62" s="14" t="s">
        <v>0</v>
      </c>
      <c r="E62" s="3" t="s">
        <v>29</v>
      </c>
      <c r="F62" s="4">
        <f>F69+F76</f>
        <v>17931</v>
      </c>
      <c r="G62" s="4">
        <f>G69+G76</f>
        <v>15255.5</v>
      </c>
      <c r="H62" s="5">
        <f>G62/F62*100</f>
        <v>85.078913613295413</v>
      </c>
    </row>
    <row r="63" spans="1:12" ht="18.95" customHeight="1" x14ac:dyDescent="0.2">
      <c r="A63" s="13" t="s">
        <v>43</v>
      </c>
      <c r="B63" s="14" t="s">
        <v>31</v>
      </c>
      <c r="C63" s="14" t="s">
        <v>44</v>
      </c>
      <c r="D63" s="14"/>
      <c r="E63" s="3" t="s">
        <v>14</v>
      </c>
      <c r="F63" s="4">
        <f>F65+F69</f>
        <v>156719.1</v>
      </c>
      <c r="G63" s="4">
        <f>G65+G69</f>
        <v>154041</v>
      </c>
      <c r="H63" s="5">
        <f>G63/F63*100</f>
        <v>98.291146388666078</v>
      </c>
    </row>
    <row r="64" spans="1:12" ht="12" customHeight="1" x14ac:dyDescent="0.2">
      <c r="A64" s="13" t="s">
        <v>0</v>
      </c>
      <c r="B64" s="14" t="s">
        <v>0</v>
      </c>
      <c r="C64" s="14" t="s">
        <v>0</v>
      </c>
      <c r="D64" s="14" t="s">
        <v>0</v>
      </c>
      <c r="E64" s="3" t="s">
        <v>15</v>
      </c>
      <c r="F64" s="5" t="s">
        <v>16</v>
      </c>
      <c r="G64" s="5" t="s">
        <v>16</v>
      </c>
      <c r="H64" s="5" t="s">
        <v>16</v>
      </c>
    </row>
    <row r="65" spans="1:8" ht="12.6" customHeight="1" x14ac:dyDescent="0.2">
      <c r="A65" s="13" t="s">
        <v>0</v>
      </c>
      <c r="B65" s="14" t="s">
        <v>0</v>
      </c>
      <c r="C65" s="14" t="s">
        <v>0</v>
      </c>
      <c r="D65" s="14" t="s">
        <v>0</v>
      </c>
      <c r="E65" s="3" t="s">
        <v>25</v>
      </c>
      <c r="F65" s="4">
        <v>138788.1</v>
      </c>
      <c r="G65" s="4">
        <v>138785.5</v>
      </c>
      <c r="H65" s="5">
        <f>G65/F65*100</f>
        <v>99.998126640540505</v>
      </c>
    </row>
    <row r="66" spans="1:8" ht="10.9" customHeight="1" x14ac:dyDescent="0.2">
      <c r="A66" s="13" t="s">
        <v>0</v>
      </c>
      <c r="B66" s="14" t="s">
        <v>0</v>
      </c>
      <c r="C66" s="14" t="s">
        <v>0</v>
      </c>
      <c r="D66" s="14" t="s">
        <v>0</v>
      </c>
      <c r="E66" s="3" t="s">
        <v>26</v>
      </c>
      <c r="F66" s="4">
        <v>0</v>
      </c>
      <c r="G66" s="4">
        <v>0</v>
      </c>
      <c r="H66" s="5">
        <v>0</v>
      </c>
    </row>
    <row r="67" spans="1:8" ht="13.5" customHeight="1" x14ac:dyDescent="0.2">
      <c r="A67" s="13" t="s">
        <v>0</v>
      </c>
      <c r="B67" s="14" t="s">
        <v>0</v>
      </c>
      <c r="C67" s="14" t="s">
        <v>0</v>
      </c>
      <c r="D67" s="14" t="s">
        <v>0</v>
      </c>
      <c r="E67" s="3" t="s">
        <v>27</v>
      </c>
      <c r="F67" s="4">
        <v>0</v>
      </c>
      <c r="G67" s="4">
        <v>0</v>
      </c>
      <c r="H67" s="5">
        <v>0</v>
      </c>
    </row>
    <row r="68" spans="1:8" ht="13.5" customHeight="1" x14ac:dyDescent="0.2">
      <c r="A68" s="13" t="s">
        <v>0</v>
      </c>
      <c r="B68" s="14" t="s">
        <v>0</v>
      </c>
      <c r="C68" s="14" t="s">
        <v>0</v>
      </c>
      <c r="D68" s="14" t="s">
        <v>0</v>
      </c>
      <c r="E68" s="3" t="s">
        <v>28</v>
      </c>
      <c r="F68" s="4">
        <v>0</v>
      </c>
      <c r="G68" s="4">
        <v>0</v>
      </c>
      <c r="H68" s="5">
        <v>0</v>
      </c>
    </row>
    <row r="69" spans="1:8" ht="11.65" customHeight="1" x14ac:dyDescent="0.2">
      <c r="A69" s="13" t="s">
        <v>0</v>
      </c>
      <c r="B69" s="14" t="s">
        <v>0</v>
      </c>
      <c r="C69" s="14" t="s">
        <v>0</v>
      </c>
      <c r="D69" s="14" t="s">
        <v>0</v>
      </c>
      <c r="E69" s="3" t="s">
        <v>29</v>
      </c>
      <c r="F69" s="4">
        <v>17931</v>
      </c>
      <c r="G69" s="17">
        <v>15255.5</v>
      </c>
      <c r="H69" s="18">
        <f>G69/F69*100</f>
        <v>85.078913613295413</v>
      </c>
    </row>
    <row r="70" spans="1:8" ht="66" customHeight="1" x14ac:dyDescent="0.2">
      <c r="A70" s="13" t="s">
        <v>45</v>
      </c>
      <c r="B70" s="14" t="s">
        <v>31</v>
      </c>
      <c r="C70" s="14" t="s">
        <v>52</v>
      </c>
      <c r="D70" s="14"/>
      <c r="E70" s="3" t="s">
        <v>14</v>
      </c>
      <c r="F70" s="4">
        <f>F72+F73</f>
        <v>10621.900000000001</v>
      </c>
      <c r="G70" s="4">
        <f>G72+G73</f>
        <v>10621.900000000001</v>
      </c>
      <c r="H70" s="5">
        <v>100</v>
      </c>
    </row>
    <row r="71" spans="1:8" ht="12" customHeight="1" x14ac:dyDescent="0.2">
      <c r="A71" s="13" t="s">
        <v>0</v>
      </c>
      <c r="B71" s="14" t="s">
        <v>0</v>
      </c>
      <c r="C71" s="14" t="s">
        <v>0</v>
      </c>
      <c r="D71" s="14" t="s">
        <v>0</v>
      </c>
      <c r="E71" s="3" t="s">
        <v>15</v>
      </c>
      <c r="F71" s="5" t="s">
        <v>16</v>
      </c>
      <c r="G71" s="5" t="s">
        <v>16</v>
      </c>
      <c r="H71" s="5" t="s">
        <v>16</v>
      </c>
    </row>
    <row r="72" spans="1:8" ht="12.6" customHeight="1" x14ac:dyDescent="0.2">
      <c r="A72" s="13" t="s">
        <v>0</v>
      </c>
      <c r="B72" s="14" t="s">
        <v>0</v>
      </c>
      <c r="C72" s="14" t="s">
        <v>0</v>
      </c>
      <c r="D72" s="14" t="s">
        <v>0</v>
      </c>
      <c r="E72" s="3" t="s">
        <v>25</v>
      </c>
      <c r="F72" s="4">
        <f>90.9+15.3</f>
        <v>106.2</v>
      </c>
      <c r="G72" s="4">
        <f>90.9+15.3</f>
        <v>106.2</v>
      </c>
      <c r="H72" s="5">
        <v>100</v>
      </c>
    </row>
    <row r="73" spans="1:8" ht="10.9" customHeight="1" x14ac:dyDescent="0.2">
      <c r="A73" s="13" t="s">
        <v>0</v>
      </c>
      <c r="B73" s="14" t="s">
        <v>0</v>
      </c>
      <c r="C73" s="14" t="s">
        <v>0</v>
      </c>
      <c r="D73" s="14" t="s">
        <v>0</v>
      </c>
      <c r="E73" s="3" t="s">
        <v>26</v>
      </c>
      <c r="F73" s="4">
        <f>9000+1515.7</f>
        <v>10515.7</v>
      </c>
      <c r="G73" s="4">
        <f>9000+1515.7</f>
        <v>10515.7</v>
      </c>
      <c r="H73" s="5">
        <v>100</v>
      </c>
    </row>
    <row r="74" spans="1:8" ht="13.5" customHeight="1" x14ac:dyDescent="0.2">
      <c r="A74" s="13" t="s">
        <v>0</v>
      </c>
      <c r="B74" s="14" t="s">
        <v>0</v>
      </c>
      <c r="C74" s="14" t="s">
        <v>0</v>
      </c>
      <c r="D74" s="14" t="s">
        <v>0</v>
      </c>
      <c r="E74" s="3" t="s">
        <v>27</v>
      </c>
      <c r="F74" s="4">
        <v>0</v>
      </c>
      <c r="G74" s="4">
        <v>0</v>
      </c>
      <c r="H74" s="5">
        <v>0</v>
      </c>
    </row>
    <row r="75" spans="1:8" ht="13.5" customHeight="1" x14ac:dyDescent="0.2">
      <c r="A75" s="13" t="s">
        <v>0</v>
      </c>
      <c r="B75" s="14" t="s">
        <v>0</v>
      </c>
      <c r="C75" s="14" t="s">
        <v>0</v>
      </c>
      <c r="D75" s="14" t="s">
        <v>0</v>
      </c>
      <c r="E75" s="3" t="s">
        <v>28</v>
      </c>
      <c r="F75" s="4">
        <v>0</v>
      </c>
      <c r="G75" s="4">
        <v>0</v>
      </c>
      <c r="H75" s="5">
        <v>0</v>
      </c>
    </row>
    <row r="76" spans="1:8" ht="11.65" customHeight="1" x14ac:dyDescent="0.2">
      <c r="A76" s="13" t="s">
        <v>0</v>
      </c>
      <c r="B76" s="14" t="s">
        <v>0</v>
      </c>
      <c r="C76" s="14" t="s">
        <v>0</v>
      </c>
      <c r="D76" s="14" t="s">
        <v>0</v>
      </c>
      <c r="E76" s="3" t="s">
        <v>29</v>
      </c>
      <c r="F76" s="4">
        <v>0</v>
      </c>
      <c r="G76" s="4">
        <v>0</v>
      </c>
      <c r="H76" s="5">
        <v>0</v>
      </c>
    </row>
    <row r="79" spans="1:8" x14ac:dyDescent="0.2">
      <c r="B79" t="s">
        <v>46</v>
      </c>
      <c r="F79" t="s">
        <v>47</v>
      </c>
    </row>
    <row r="82" spans="2:4" x14ac:dyDescent="0.2">
      <c r="B82" s="16" t="s">
        <v>48</v>
      </c>
      <c r="C82" s="16"/>
      <c r="D82" s="16"/>
    </row>
    <row r="83" spans="2:4" x14ac:dyDescent="0.2">
      <c r="B83" s="6" t="s">
        <v>49</v>
      </c>
    </row>
  </sheetData>
  <mergeCells count="43">
    <mergeCell ref="G1:H1"/>
    <mergeCell ref="B82:D82"/>
    <mergeCell ref="A63:A69"/>
    <mergeCell ref="B63:B69"/>
    <mergeCell ref="C63:D69"/>
    <mergeCell ref="A70:A76"/>
    <mergeCell ref="B70:B76"/>
    <mergeCell ref="C70:D76"/>
    <mergeCell ref="A49:A55"/>
    <mergeCell ref="B49:B55"/>
    <mergeCell ref="C49:D55"/>
    <mergeCell ref="A56:A62"/>
    <mergeCell ref="B56:B62"/>
    <mergeCell ref="C56:D62"/>
    <mergeCell ref="A35:A41"/>
    <mergeCell ref="B35:B41"/>
    <mergeCell ref="C35:D41"/>
    <mergeCell ref="A42:A48"/>
    <mergeCell ref="B42:B48"/>
    <mergeCell ref="C42:D48"/>
    <mergeCell ref="A21:A27"/>
    <mergeCell ref="B21:B27"/>
    <mergeCell ref="C21:D27"/>
    <mergeCell ref="A28:A34"/>
    <mergeCell ref="B28:B34"/>
    <mergeCell ref="C28:D34"/>
    <mergeCell ref="H5:H6"/>
    <mergeCell ref="A7:A13"/>
    <mergeCell ref="B7:B13"/>
    <mergeCell ref="C7:D13"/>
    <mergeCell ref="A14:A20"/>
    <mergeCell ref="B14:B20"/>
    <mergeCell ref="C14:D20"/>
    <mergeCell ref="A5:A6"/>
    <mergeCell ref="B5:B6"/>
    <mergeCell ref="C5:D6"/>
    <mergeCell ref="E5:E6"/>
    <mergeCell ref="F5:G5"/>
    <mergeCell ref="B2:H2"/>
    <mergeCell ref="A3:C3"/>
    <mergeCell ref="D3:H3"/>
    <mergeCell ref="A4:C4"/>
    <mergeCell ref="D4:H4"/>
  </mergeCells>
  <pageMargins left="0.98425196850393704" right="0.39370078740157483" top="0.78740157480314965" bottom="0.78740157480314965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2023-06-08T09:00:51Z</dcterms:modified>
</cp:coreProperties>
</file>